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ШКОЛЬНЫЕ ДАННЫЕ\ПИТАНИЕ\"/>
    </mc:Choice>
  </mc:AlternateContent>
  <bookViews>
    <workbookView xWindow="0" yWindow="0" windowWidth="28800" windowHeight="11730"/>
  </bookViews>
  <sheets>
    <sheet name="Sheet1" sheetId="1" r:id="rId1"/>
    <sheet name="Лист1" sheetId="2" r:id="rId2"/>
  </sheets>
  <definedNames>
    <definedName name="_xlnm.Print_Area" localSheetId="0">Sheet1!$A$134:$N$146</definedName>
  </definedNames>
  <calcPr calcId="152511"/>
</workbook>
</file>

<file path=xl/calcChain.xml><?xml version="1.0" encoding="utf-8"?>
<calcChain xmlns="http://schemas.openxmlformats.org/spreadsheetml/2006/main">
  <c r="G158" i="1" l="1"/>
  <c r="F158" i="1"/>
  <c r="E158" i="1"/>
  <c r="D158" i="1"/>
  <c r="E146" i="1"/>
  <c r="D146" i="1"/>
  <c r="D132" i="1" l="1"/>
  <c r="E132" i="1"/>
  <c r="F132" i="1"/>
  <c r="G132" i="1"/>
  <c r="G11" i="1" l="1"/>
  <c r="G118" i="1" l="1"/>
  <c r="F118" i="1"/>
  <c r="E118" i="1"/>
  <c r="G105" i="1"/>
  <c r="F105" i="1"/>
  <c r="E105" i="1"/>
  <c r="D105" i="1"/>
  <c r="D159" i="1"/>
  <c r="D160" i="1" s="1"/>
  <c r="G78" i="1"/>
  <c r="F78" i="1"/>
  <c r="D78" i="1"/>
  <c r="E78" i="1"/>
  <c r="G64" i="1"/>
  <c r="F64" i="1"/>
  <c r="E64" i="1"/>
  <c r="D64" i="1"/>
  <c r="G51" i="1"/>
  <c r="F51" i="1"/>
  <c r="E51" i="1"/>
  <c r="D51" i="1"/>
  <c r="G25" i="1"/>
  <c r="F25" i="1"/>
  <c r="E25" i="1"/>
  <c r="D25" i="1"/>
  <c r="F11" i="1"/>
  <c r="E11" i="1"/>
  <c r="D11" i="1"/>
</calcChain>
</file>

<file path=xl/sharedStrings.xml><?xml version="1.0" encoding="utf-8"?>
<sst xmlns="http://schemas.openxmlformats.org/spreadsheetml/2006/main" count="994" uniqueCount="526">
  <si>
    <r>
      <rPr>
        <b/>
        <sz val="12"/>
        <rFont val="Times New Roman"/>
        <family val="1"/>
        <charset val="204"/>
      </rPr>
      <t>Комплексный обед</t>
    </r>
  </si>
  <si>
    <r>
      <rPr>
        <b/>
        <sz val="12"/>
        <rFont val="Times New Roman"/>
        <family val="1"/>
        <charset val="204"/>
      </rPr>
      <t>Р</t>
    </r>
  </si>
  <si>
    <r>
      <rPr>
        <b/>
        <sz val="10"/>
        <rFont val="Times New Roman"/>
        <family val="1"/>
        <charset val="204"/>
      </rPr>
      <t>№ рецептуры</t>
    </r>
  </si>
  <si>
    <r>
      <rPr>
        <b/>
        <sz val="10"/>
        <rFont val="Times New Roman"/>
        <family val="1"/>
        <charset val="204"/>
      </rPr>
      <t>Наименование блюд</t>
    </r>
  </si>
  <si>
    <r>
      <rPr>
        <b/>
        <sz val="10"/>
        <rFont val="Times New Roman"/>
        <family val="1"/>
        <charset val="204"/>
      </rPr>
      <t>Масса, г</t>
    </r>
  </si>
  <si>
    <r>
      <rPr>
        <b/>
        <sz val="10"/>
        <rFont val="Times New Roman"/>
        <family val="1"/>
        <charset val="204"/>
      </rPr>
      <t>Пищевые вещества</t>
    </r>
  </si>
  <si>
    <r>
      <rPr>
        <b/>
        <sz val="10"/>
        <rFont val="Times New Roman"/>
        <family val="1"/>
        <charset val="204"/>
      </rPr>
      <t>Энергети- ческая ценность, ккал</t>
    </r>
  </si>
  <si>
    <r>
      <rPr>
        <b/>
        <sz val="10"/>
        <rFont val="Times New Roman"/>
        <family val="1"/>
        <charset val="204"/>
      </rPr>
      <t>Витамины, мг</t>
    </r>
  </si>
  <si>
    <r>
      <rPr>
        <b/>
        <sz val="10"/>
        <rFont val="Times New Roman"/>
        <family val="1"/>
        <charset val="204"/>
      </rPr>
      <t>С</t>
    </r>
  </si>
  <si>
    <r>
      <rPr>
        <b/>
        <sz val="10"/>
        <rFont val="Times New Roman"/>
        <family val="1"/>
        <charset val="204"/>
      </rPr>
      <t>Минеральные вещества, мг</t>
    </r>
  </si>
  <si>
    <r>
      <rPr>
        <b/>
        <sz val="10"/>
        <rFont val="Times New Roman"/>
        <family val="1"/>
        <charset val="204"/>
      </rPr>
      <t>Са</t>
    </r>
  </si>
  <si>
    <r>
      <rPr>
        <b/>
        <sz val="10"/>
        <rFont val="Times New Roman"/>
        <family val="1"/>
        <charset val="204"/>
      </rPr>
      <t>Fe</t>
    </r>
  </si>
  <si>
    <r>
      <rPr>
        <b/>
        <sz val="13"/>
        <rFont val="Times New Roman"/>
        <family val="1"/>
        <charset val="204"/>
      </rPr>
      <t>Комплексный обед</t>
    </r>
  </si>
  <si>
    <r>
      <rPr>
        <b/>
        <sz val="11"/>
        <rFont val="Times New Roman"/>
        <family val="1"/>
        <charset val="204"/>
      </rPr>
      <t>Б</t>
    </r>
  </si>
  <si>
    <r>
      <rPr>
        <b/>
        <sz val="10"/>
        <rFont val="Times New Roman"/>
        <family val="1"/>
        <charset val="204"/>
      </rPr>
      <t>У</t>
    </r>
  </si>
  <si>
    <r>
      <rPr>
        <b/>
        <sz val="10"/>
        <rFont val="Times New Roman"/>
        <family val="1"/>
        <charset val="204"/>
      </rPr>
      <t>А</t>
    </r>
  </si>
  <si>
    <r>
      <rPr>
        <b/>
        <sz val="11"/>
        <rFont val="Times New Roman"/>
        <family val="1"/>
        <charset val="204"/>
      </rPr>
      <t>Р</t>
    </r>
  </si>
  <si>
    <r>
      <rPr>
        <b/>
        <sz val="11"/>
        <rFont val="Times New Roman"/>
        <family val="1"/>
        <charset val="204"/>
      </rPr>
      <t>Mg</t>
    </r>
  </si>
  <si>
    <r>
      <rPr>
        <b/>
        <sz val="11"/>
        <rFont val="Times New Roman"/>
        <family val="1"/>
        <charset val="204"/>
      </rPr>
      <t>ИТОГО на 1-го учащегося</t>
    </r>
  </si>
  <si>
    <r>
      <rPr>
        <b/>
        <sz val="11"/>
        <rFont val="Times New Roman"/>
        <family val="1"/>
        <charset val="204"/>
      </rPr>
      <t>ИТОГО:</t>
    </r>
  </si>
  <si>
    <r>
      <rPr>
        <b/>
        <sz val="11"/>
        <rFont val="Times New Roman"/>
        <family val="1"/>
        <charset val="204"/>
      </rPr>
      <t>Ж</t>
    </r>
  </si>
  <si>
    <t>Компот из кураги</t>
  </si>
  <si>
    <t>681 2005</t>
  </si>
  <si>
    <t>Каша гречневая рассыпчатая</t>
  </si>
  <si>
    <t>11 ДЕНЬ</t>
  </si>
  <si>
    <t>12 ДЕНЬ</t>
  </si>
  <si>
    <t>Суп картофельный с горохом</t>
  </si>
  <si>
    <t>Птица отварная</t>
  </si>
  <si>
    <t>637 2005</t>
  </si>
  <si>
    <t>Каша пшеничная рассыпчатая</t>
  </si>
  <si>
    <t>679 2005</t>
  </si>
  <si>
    <t>Суп картофельный с макаронными изделиями</t>
  </si>
  <si>
    <t>ВСЕГО 12 ДНЕЙ</t>
  </si>
  <si>
    <t>686 2005</t>
  </si>
  <si>
    <t>Рис отварной</t>
  </si>
  <si>
    <r>
      <rPr>
        <b/>
        <sz val="11"/>
        <rFont val="Times New Roman"/>
        <family val="1"/>
        <charset val="204"/>
      </rPr>
      <t>У</t>
    </r>
  </si>
  <si>
    <t>ж</t>
  </si>
  <si>
    <r>
      <rPr>
        <b/>
        <sz val="11"/>
        <rFont val="Times New Roman"/>
        <family val="1"/>
        <charset val="204"/>
      </rPr>
      <t>Комплексный обед</t>
    </r>
  </si>
  <si>
    <t>2,52</t>
  </si>
  <si>
    <t>4,65</t>
  </si>
  <si>
    <t>19,12</t>
  </si>
  <si>
    <t>150</t>
  </si>
  <si>
    <t>0,06</t>
  </si>
  <si>
    <t>10,29</t>
  </si>
  <si>
    <t>44,38</t>
  </si>
  <si>
    <t>53,23</t>
  </si>
  <si>
    <t>26,25</t>
  </si>
  <si>
    <t>1,19</t>
  </si>
  <si>
    <t>1/50</t>
  </si>
  <si>
    <t>200 2005</t>
  </si>
  <si>
    <t>З ДЕНЬ</t>
  </si>
  <si>
    <t>Птица тушеная</t>
  </si>
  <si>
    <t>Компот из свежих яблок</t>
  </si>
  <si>
    <t>Чурек</t>
  </si>
  <si>
    <t>361 2002</t>
  </si>
  <si>
    <t>301 2005</t>
  </si>
  <si>
    <t>355 2005</t>
  </si>
  <si>
    <t>859 2002</t>
  </si>
  <si>
    <t>1035 2005</t>
  </si>
  <si>
    <t>250/25/50</t>
  </si>
  <si>
    <t>80/80</t>
  </si>
  <si>
    <t>4,67 14,23</t>
  </si>
  <si>
    <t>5,86    1,91</t>
  </si>
  <si>
    <t>0,05      0,04</t>
  </si>
  <si>
    <t>0,86  0,28</t>
  </si>
  <si>
    <t>8,96   6,56</t>
  </si>
  <si>
    <t>78,64 116,5</t>
  </si>
  <si>
    <t>11,72 15,13</t>
  </si>
  <si>
    <t>3,6</t>
  </si>
  <si>
    <t>5,85</t>
  </si>
  <si>
    <t>28,35</t>
  </si>
  <si>
    <t>180</t>
  </si>
  <si>
    <t>0,045</t>
  </si>
  <si>
    <t>0.045</t>
  </si>
  <si>
    <t>0,113</t>
  </si>
  <si>
    <t>1,755</t>
  </si>
  <si>
    <t>89</t>
  </si>
  <si>
    <t>27,98</t>
  </si>
  <si>
    <t>0,765</t>
  </si>
  <si>
    <t>0,2</t>
  </si>
  <si>
    <t>22,3</t>
  </si>
  <si>
    <t>110</t>
  </si>
  <si>
    <t>0,02</t>
  </si>
  <si>
    <t>12,0</t>
  </si>
  <si>
    <t>2,4</t>
  </si>
  <si>
    <t>0,8</t>
  </si>
  <si>
    <t>3,84</t>
  </si>
  <si>
    <t>0,47</t>
  </si>
  <si>
    <t>23,65</t>
  </si>
  <si>
    <t>114,17</t>
  </si>
  <si>
    <t>0,067</t>
  </si>
  <si>
    <t>10</t>
  </si>
  <si>
    <t>12</t>
  </si>
  <si>
    <t>28</t>
  </si>
  <si>
    <t>8</t>
  </si>
  <si>
    <t>0,5</t>
  </si>
  <si>
    <t>5,9           0,28</t>
  </si>
  <si>
    <t>99,09                75</t>
  </si>
  <si>
    <t>2,37       1,18</t>
  </si>
  <si>
    <t>Суп-хинкал с        говядиной</t>
  </si>
  <si>
    <t>45 2010</t>
  </si>
  <si>
    <t>71 2005</t>
  </si>
  <si>
    <t>486 2005</t>
  </si>
  <si>
    <t>1035         2005</t>
  </si>
  <si>
    <t>847 2005</t>
  </si>
  <si>
    <t>Винегрет овощ.</t>
  </si>
  <si>
    <t>Суп-лапша(домашняя) с птицей</t>
  </si>
  <si>
    <t>Сок (нектар) фруктовый пром. произв-ва</t>
  </si>
  <si>
    <t>Хлеб ржаной</t>
  </si>
  <si>
    <t>Яблоко</t>
  </si>
  <si>
    <t>Зефир пром. произв.</t>
  </si>
  <si>
    <t>100</t>
  </si>
  <si>
    <t>250/25</t>
  </si>
  <si>
    <t>200</t>
  </si>
  <si>
    <t>40</t>
  </si>
  <si>
    <t>20</t>
  </si>
  <si>
    <t>0,81</t>
  </si>
  <si>
    <t>3,7</t>
  </si>
  <si>
    <t>4,61</t>
  </si>
  <si>
    <t>54,96</t>
  </si>
  <si>
    <t>0</t>
  </si>
  <si>
    <t>10,25</t>
  </si>
  <si>
    <t>33,55</t>
  </si>
  <si>
    <t>40,17</t>
  </si>
  <si>
    <t>21,35</t>
  </si>
  <si>
    <t>0,88</t>
  </si>
  <si>
    <t>5,27</t>
  </si>
  <si>
    <t>6,8</t>
  </si>
  <si>
    <t>14,25</t>
  </si>
  <si>
    <t>103,13</t>
  </si>
  <si>
    <t>19,5</t>
  </si>
  <si>
    <t>71,5</t>
  </si>
  <si>
    <t>0,9</t>
  </si>
  <si>
    <r>
      <rPr>
        <b/>
        <i/>
        <sz val="11"/>
        <rFont val="Times New Roman"/>
        <family val="1"/>
        <charset val="204"/>
      </rPr>
      <t>7 ДЕНЬ</t>
    </r>
  </si>
  <si>
    <r>
      <rPr>
        <b/>
        <sz val="11"/>
        <rFont val="Times New Roman"/>
        <family val="1"/>
        <charset val="204"/>
      </rPr>
      <t>№ рецептуры</t>
    </r>
  </si>
  <si>
    <r>
      <rPr>
        <b/>
        <sz val="11"/>
        <rFont val="Times New Roman"/>
        <family val="1"/>
        <charset val="204"/>
      </rPr>
      <t>Наименование блюд</t>
    </r>
  </si>
  <si>
    <r>
      <rPr>
        <b/>
        <sz val="11"/>
        <rFont val="Times New Roman"/>
        <family val="1"/>
        <charset val="204"/>
      </rPr>
      <t>Масса, г</t>
    </r>
  </si>
  <si>
    <r>
      <rPr>
        <b/>
        <sz val="11"/>
        <rFont val="Times New Roman"/>
        <family val="1"/>
        <charset val="204"/>
      </rPr>
      <t>Пищевые вещества</t>
    </r>
  </si>
  <si>
    <r>
      <rPr>
        <b/>
        <sz val="11"/>
        <rFont val="Times New Roman"/>
        <family val="1"/>
        <charset val="204"/>
      </rPr>
      <t>Энергети- ческая ценность, ккал</t>
    </r>
  </si>
  <si>
    <r>
      <rPr>
        <b/>
        <sz val="11"/>
        <rFont val="Times New Roman"/>
        <family val="1"/>
        <charset val="204"/>
      </rPr>
      <t>Витамины, мг</t>
    </r>
  </si>
  <si>
    <r>
      <rPr>
        <b/>
        <sz val="11"/>
        <rFont val="Times New Roman"/>
        <family val="1"/>
        <charset val="204"/>
      </rPr>
      <t>Минеральные вещества, мг</t>
    </r>
  </si>
  <si>
    <r>
      <rPr>
        <b/>
        <sz val="11"/>
        <rFont val="Times New Roman"/>
        <family val="1"/>
        <charset val="204"/>
      </rPr>
      <t>А</t>
    </r>
  </si>
  <si>
    <r>
      <rPr>
        <b/>
        <sz val="11"/>
        <rFont val="Times New Roman"/>
        <family val="1"/>
        <charset val="204"/>
      </rPr>
      <t>С</t>
    </r>
  </si>
  <si>
    <r>
      <rPr>
        <b/>
        <sz val="11"/>
        <rFont val="Times New Roman"/>
        <family val="1"/>
        <charset val="204"/>
      </rPr>
      <t>Са</t>
    </r>
  </si>
  <si>
    <r>
      <rPr>
        <b/>
        <sz val="11"/>
        <rFont val="Times New Roman"/>
        <family val="1"/>
        <charset val="204"/>
      </rPr>
      <t>Fe</t>
    </r>
  </si>
  <si>
    <t>1,0</t>
  </si>
  <si>
    <t>24</t>
  </si>
  <si>
    <t>94</t>
  </si>
  <si>
    <t>1,32</t>
  </si>
  <si>
    <t>0,24</t>
  </si>
  <si>
    <t>6,68</t>
  </si>
  <si>
    <t>34,8</t>
  </si>
  <si>
    <t>0,03</t>
  </si>
  <si>
    <t>0,04</t>
  </si>
  <si>
    <t>29,8</t>
  </si>
  <si>
    <t>154</t>
  </si>
  <si>
    <t>0,4</t>
  </si>
  <si>
    <t>9,8</t>
  </si>
  <si>
    <t>47</t>
  </si>
  <si>
    <t>42</t>
  </si>
  <si>
    <t>75,8</t>
  </si>
  <si>
    <t>2,2</t>
  </si>
  <si>
    <t>558 2005</t>
  </si>
  <si>
    <t>187 2005</t>
  </si>
  <si>
    <t>252 2011</t>
  </si>
  <si>
    <t>B1</t>
  </si>
  <si>
    <t>В1</t>
  </si>
  <si>
    <t>Салат из свеклы, моркови и злен.горошка</t>
  </si>
  <si>
    <t>Суп из свежей капусты с карт. и говядиной</t>
  </si>
  <si>
    <t>60</t>
  </si>
  <si>
    <t>250/15</t>
  </si>
  <si>
    <t>80</t>
  </si>
  <si>
    <t>Б</t>
  </si>
  <si>
    <t>0,84</t>
  </si>
  <si>
    <t>4,85</t>
  </si>
  <si>
    <t>3,38</t>
  </si>
  <si>
    <t>60,91</t>
  </si>
  <si>
    <t>0,024</t>
  </si>
  <si>
    <t>3,35</t>
  </si>
  <si>
    <t>18,09</t>
  </si>
  <si>
    <t>24,04</t>
  </si>
  <si>
    <t>12,59</t>
  </si>
  <si>
    <t>0,45</t>
  </si>
  <si>
    <t>6,05</t>
  </si>
  <si>
    <t>5,46</t>
  </si>
  <si>
    <t>18,57</t>
  </si>
  <si>
    <t>113,25</t>
  </si>
  <si>
    <t>0,072</t>
  </si>
  <si>
    <t>18,54</t>
  </si>
  <si>
    <t>45,3</t>
  </si>
  <si>
    <t>82,58</t>
  </si>
  <si>
    <t>51,89</t>
  </si>
  <si>
    <t>1,53</t>
  </si>
  <si>
    <t>4,53</t>
  </si>
  <si>
    <t>9,82</t>
  </si>
  <si>
    <t>22,25</t>
  </si>
  <si>
    <t>188,6</t>
  </si>
  <si>
    <t>0,37</t>
  </si>
  <si>
    <t>150,6</t>
  </si>
  <si>
    <t>218,85</t>
  </si>
  <si>
    <t>52,7</t>
  </si>
  <si>
    <t>2,6</t>
  </si>
  <si>
    <r>
      <rPr>
        <b/>
        <sz val="11"/>
        <rFont val="Times New Roman"/>
        <family val="1"/>
        <charset val="204"/>
      </rPr>
      <t>УТВЕРЖДАЮ:</t>
    </r>
    <r>
      <rPr>
        <sz val="11"/>
        <rFont val="Times New Roman"/>
        <family val="1"/>
        <charset val="204"/>
      </rPr>
      <t xml:space="preserve">                         Директор МБОУ "Шагадинская СОШ"                                  _________ Джанбулатова З.А.</t>
    </r>
  </si>
  <si>
    <t>14/2010</t>
  </si>
  <si>
    <t>Помидоры                 свежие</t>
  </si>
  <si>
    <t>170 /2005</t>
  </si>
  <si>
    <t>Борщ из свежей капусты с картофелем</t>
  </si>
  <si>
    <t>250</t>
  </si>
  <si>
    <t>041 2005</t>
  </si>
  <si>
    <t>Плов из птицы</t>
  </si>
  <si>
    <t>55/200</t>
  </si>
  <si>
    <t>30,92</t>
  </si>
  <si>
    <t>36,57</t>
  </si>
  <si>
    <t>51,62</t>
  </si>
  <si>
    <t>457,8</t>
  </si>
  <si>
    <t>0,07</t>
  </si>
  <si>
    <t>58</t>
  </si>
  <si>
    <t>1,08</t>
  </si>
  <si>
    <t>54,7</t>
  </si>
  <si>
    <t>242</t>
  </si>
  <si>
    <t>57,68</t>
  </si>
  <si>
    <t>2,66</t>
  </si>
  <si>
    <t>0,6</t>
  </si>
  <si>
    <t>№ рецептуры</t>
  </si>
  <si>
    <t>Наименование блюд</t>
  </si>
  <si>
    <t>Масса, г</t>
  </si>
  <si>
    <t>Пищевые вещества</t>
  </si>
  <si>
    <t>Энергети- ческая ценность, ккал</t>
  </si>
  <si>
    <t>Витамины, мг</t>
  </si>
  <si>
    <t>Минеральные вещества, мг</t>
  </si>
  <si>
    <t>Ж</t>
  </si>
  <si>
    <t>У</t>
  </si>
  <si>
    <t>А</t>
  </si>
  <si>
    <t>С</t>
  </si>
  <si>
    <t>Са</t>
  </si>
  <si>
    <t>Mg</t>
  </si>
  <si>
    <t>Fe</t>
  </si>
  <si>
    <t>Кисель из смеси сухофруктов</t>
  </si>
  <si>
    <t>968 2005</t>
  </si>
  <si>
    <t>1350 2002</t>
  </si>
  <si>
    <t>0,66</t>
  </si>
  <si>
    <t>0,12</t>
  </si>
  <si>
    <t>2,28</t>
  </si>
  <si>
    <t>14,4</t>
  </si>
  <si>
    <t>0,036</t>
  </si>
  <si>
    <t>15</t>
  </si>
  <si>
    <t>8,4</t>
  </si>
  <si>
    <t>15,6</t>
  </si>
  <si>
    <t>0,54</t>
  </si>
  <si>
    <t>0,14</t>
  </si>
  <si>
    <t>24,76</t>
  </si>
  <si>
    <t>94,2</t>
  </si>
  <si>
    <t>18</t>
  </si>
  <si>
    <t>4,29</t>
  </si>
  <si>
    <t>2,88</t>
  </si>
  <si>
    <t>0,35</t>
  </si>
  <si>
    <t>17,74</t>
  </si>
  <si>
    <t>85,63</t>
  </si>
  <si>
    <t>0,05</t>
  </si>
  <si>
    <t>7,47</t>
  </si>
  <si>
    <t>26,08</t>
  </si>
  <si>
    <t>4,97</t>
  </si>
  <si>
    <t>0,38</t>
  </si>
  <si>
    <t>Салат из свеклы</t>
  </si>
  <si>
    <t>33 2010</t>
  </si>
  <si>
    <t>5,49</t>
  </si>
  <si>
    <t>5,28</t>
  </si>
  <si>
    <t>16,33</t>
  </si>
  <si>
    <t>134,75</t>
  </si>
  <si>
    <t>0,1</t>
  </si>
  <si>
    <t>8,33</t>
  </si>
  <si>
    <t>38,08</t>
  </si>
  <si>
    <t>87,18</t>
  </si>
  <si>
    <t>35,3</t>
  </si>
  <si>
    <t>1,03</t>
  </si>
  <si>
    <t>608 2005</t>
  </si>
  <si>
    <t>Котлеты из говядины</t>
  </si>
  <si>
    <t>7,78</t>
  </si>
  <si>
    <t>5,68</t>
  </si>
  <si>
    <t>17,92</t>
  </si>
  <si>
    <t>114,38</t>
  </si>
  <si>
    <t>14,37</t>
  </si>
  <si>
    <t>0,075</t>
  </si>
  <si>
    <t>21,88</t>
  </si>
  <si>
    <t>83,07</t>
  </si>
  <si>
    <t>16,07</t>
  </si>
  <si>
    <t>0,75</t>
  </si>
  <si>
    <t>7,46</t>
  </si>
  <si>
    <t>5,61</t>
  </si>
  <si>
    <t>20,78</t>
  </si>
  <si>
    <t>230,45</t>
  </si>
  <si>
    <t>0,28</t>
  </si>
  <si>
    <t>218,4</t>
  </si>
  <si>
    <t>1,04</t>
  </si>
  <si>
    <t>26,69</t>
  </si>
  <si>
    <t>107,44</t>
  </si>
  <si>
    <t>0,41</t>
  </si>
  <si>
    <t>41,14</t>
  </si>
  <si>
    <t>29,2</t>
  </si>
  <si>
    <t>22,96</t>
  </si>
  <si>
    <t>0,68</t>
  </si>
  <si>
    <t>Пряник пром. производства</t>
  </si>
  <si>
    <t>50</t>
  </si>
  <si>
    <t>Р</t>
  </si>
  <si>
    <r>
      <rPr>
        <b/>
        <i/>
        <sz val="11"/>
        <rFont val="Times New Roman"/>
        <family val="1"/>
        <charset val="204"/>
      </rPr>
      <t>2 ДЕНЬ</t>
    </r>
  </si>
  <si>
    <r>
      <rPr>
        <b/>
        <i/>
        <sz val="11"/>
        <rFont val="Times New Roman"/>
        <family val="1"/>
        <charset val="204"/>
      </rPr>
      <t>4 ДЕНЬ</t>
    </r>
  </si>
  <si>
    <t>Комплексный обед</t>
  </si>
  <si>
    <t>208 2005</t>
  </si>
  <si>
    <t>2,69</t>
  </si>
  <si>
    <t>2,84</t>
  </si>
  <si>
    <t>17,14</t>
  </si>
  <si>
    <t>104,75</t>
  </si>
  <si>
    <t>0,11</t>
  </si>
  <si>
    <t>8,25</t>
  </si>
  <si>
    <t>24,6</t>
  </si>
  <si>
    <t>66,65</t>
  </si>
  <si>
    <t>27</t>
  </si>
  <si>
    <t>1,09</t>
  </si>
  <si>
    <t>16,88</t>
  </si>
  <si>
    <t>10,88</t>
  </si>
  <si>
    <t>165</t>
  </si>
  <si>
    <t>16</t>
  </si>
  <si>
    <t>31,2</t>
  </si>
  <si>
    <t>114,4</t>
  </si>
  <si>
    <t>1,44</t>
  </si>
  <si>
    <t>336 2010</t>
  </si>
  <si>
    <t>Капуста тушеная</t>
  </si>
  <si>
    <t>11,51</t>
  </si>
  <si>
    <t>0,08</t>
  </si>
  <si>
    <t>10,5</t>
  </si>
  <si>
    <t>7,32</t>
  </si>
  <si>
    <t>39,86</t>
  </si>
  <si>
    <t>14,66</t>
  </si>
  <si>
    <t>0,58</t>
  </si>
  <si>
    <t>4,95</t>
  </si>
  <si>
    <t>3,28</t>
  </si>
  <si>
    <t>26,45</t>
  </si>
  <si>
    <t>160,28</t>
  </si>
  <si>
    <t>1,22</t>
  </si>
  <si>
    <t>121</t>
  </si>
  <si>
    <t>20,02</t>
  </si>
  <si>
    <t>80,58</t>
  </si>
  <si>
    <t>0,01</t>
  </si>
  <si>
    <t>6,4</t>
  </si>
  <si>
    <t>0,18</t>
  </si>
  <si>
    <t>Салат из моркови с яблоком и изюмом</t>
  </si>
  <si>
    <t>547-2010</t>
  </si>
  <si>
    <t>Салат из свежих помидоров с луком</t>
  </si>
  <si>
    <t>1,3</t>
  </si>
  <si>
    <t>6,19</t>
  </si>
  <si>
    <t>4,72</t>
  </si>
  <si>
    <t>79,6</t>
  </si>
  <si>
    <t>20,48</t>
  </si>
  <si>
    <t>17,58</t>
  </si>
  <si>
    <t>32,88</t>
  </si>
  <si>
    <t>17,79</t>
  </si>
  <si>
    <t>204 2005</t>
  </si>
  <si>
    <t>3,3</t>
  </si>
  <si>
    <t>14,65</t>
  </si>
  <si>
    <t>113</t>
  </si>
  <si>
    <t>24,98</t>
  </si>
  <si>
    <t>96,93</t>
  </si>
  <si>
    <t>29,45</t>
  </si>
  <si>
    <t>1,24</t>
  </si>
  <si>
    <t>17,65</t>
  </si>
  <si>
    <t>14,58</t>
  </si>
  <si>
    <t>4,7</t>
  </si>
  <si>
    <t>221</t>
  </si>
  <si>
    <t>43</t>
  </si>
  <si>
    <t>54,5</t>
  </si>
  <si>
    <t>132,9</t>
  </si>
  <si>
    <t>20,3</t>
  </si>
  <si>
    <t>1,62</t>
  </si>
  <si>
    <t>688 2005</t>
  </si>
  <si>
    <t>Макароны отварные</t>
  </si>
  <si>
    <t>5,52</t>
  </si>
  <si>
    <t>4,52</t>
  </si>
  <si>
    <t>168,45</t>
  </si>
  <si>
    <t>6,48</t>
  </si>
  <si>
    <t>9,56</t>
  </si>
  <si>
    <t>23,16</t>
  </si>
  <si>
    <t>1,48</t>
  </si>
  <si>
    <t>№ 14    2010</t>
  </si>
  <si>
    <r>
      <rPr>
        <b/>
        <i/>
        <sz val="11"/>
        <rFont val="Times New Roman"/>
        <family val="1"/>
        <charset val="204"/>
      </rPr>
      <t>5 ДЕНЬ</t>
    </r>
  </si>
  <si>
    <t>Суп рисовый с говядиной (харчо)</t>
  </si>
  <si>
    <t>Кампот из свежих груш</t>
  </si>
  <si>
    <t>859 2005</t>
  </si>
  <si>
    <t>4,79</t>
  </si>
  <si>
    <t>4,26</t>
  </si>
  <si>
    <t>30,9</t>
  </si>
  <si>
    <t>39,14</t>
  </si>
  <si>
    <t>168</t>
  </si>
  <si>
    <r>
      <rPr>
        <b/>
        <i/>
        <sz val="11"/>
        <rFont val="Times New Roman"/>
        <family val="1"/>
        <charset val="204"/>
      </rPr>
      <t>6 ДЕНЬ</t>
    </r>
  </si>
  <si>
    <t>Салат из белокачанной капусты</t>
  </si>
  <si>
    <t>Рассольник с мясом петербуржский с перловой крупой</t>
  </si>
  <si>
    <t>Каша ячневая рассыпчатая</t>
  </si>
  <si>
    <t>Гуляш из говядины</t>
  </si>
  <si>
    <t>Груша свежая</t>
  </si>
  <si>
    <t>42 2010</t>
  </si>
  <si>
    <t>197 2005</t>
  </si>
  <si>
    <t>591 2005</t>
  </si>
  <si>
    <t>50/38</t>
  </si>
  <si>
    <t>42 2004</t>
  </si>
  <si>
    <t>Салат из свежей капусты</t>
  </si>
  <si>
    <t>1,41</t>
  </si>
  <si>
    <t>5,08</t>
  </si>
  <si>
    <t>9,02</t>
  </si>
  <si>
    <t>87,4</t>
  </si>
  <si>
    <t>32,45</t>
  </si>
  <si>
    <t>37,37</t>
  </si>
  <si>
    <t>27,61</t>
  </si>
  <si>
    <t>0,51</t>
  </si>
  <si>
    <t>206 2005</t>
  </si>
  <si>
    <t>0,23</t>
  </si>
  <si>
    <t>5,81</t>
  </si>
  <si>
    <t>2,03</t>
  </si>
  <si>
    <t>244 2015</t>
  </si>
  <si>
    <t>Плов с мясом</t>
  </si>
  <si>
    <t>175</t>
  </si>
  <si>
    <t>9,59</t>
  </si>
  <si>
    <t>22,94</t>
  </si>
  <si>
    <t>39,33</t>
  </si>
  <si>
    <t>380,68</t>
  </si>
  <si>
    <t>0,36</t>
  </si>
  <si>
    <t>8,38</t>
  </si>
  <si>
    <t>17,1</t>
  </si>
  <si>
    <t>Компот из свежих плодов</t>
  </si>
  <si>
    <t>1350-2005</t>
  </si>
  <si>
    <t>0,26</t>
  </si>
  <si>
    <t>14,72</t>
  </si>
  <si>
    <t>4,4</t>
  </si>
  <si>
    <t>5,4</t>
  </si>
  <si>
    <t>30</t>
  </si>
  <si>
    <t>43,47</t>
  </si>
  <si>
    <t>8,28</t>
  </si>
  <si>
    <t>0,63</t>
  </si>
  <si>
    <r>
      <t xml:space="preserve">№ </t>
    </r>
    <r>
      <rPr>
        <b/>
        <sz val="11"/>
        <rFont val="Times New Roman"/>
        <family val="1"/>
        <charset val="204"/>
      </rPr>
      <t>рецептуры</t>
    </r>
  </si>
  <si>
    <t>0,002</t>
  </si>
  <si>
    <r>
      <rPr>
        <b/>
        <i/>
        <sz val="11"/>
        <rFont val="Times New Roman"/>
        <family val="1"/>
        <charset val="204"/>
      </rPr>
      <t>10 ДЕНЬ</t>
    </r>
  </si>
  <si>
    <r>
      <rPr>
        <b/>
        <i/>
        <sz val="11"/>
        <rFont val="Times New Roman"/>
        <family val="1"/>
        <charset val="204"/>
      </rPr>
      <t>8 ДЕНЬ</t>
    </r>
  </si>
  <si>
    <r>
      <rPr>
        <b/>
        <i/>
        <sz val="11"/>
        <rFont val="Times New Roman"/>
        <family val="1"/>
        <charset val="204"/>
      </rPr>
      <t>9 ДЕНЬ</t>
    </r>
  </si>
  <si>
    <t>51 2005</t>
  </si>
  <si>
    <t>694 2005</t>
  </si>
  <si>
    <t>874 2005</t>
  </si>
  <si>
    <t>Салат из свеклы с курагой и с изюмом</t>
  </si>
  <si>
    <t>Щи из свежей капусты со сметаной</t>
  </si>
  <si>
    <t>Шницель из говядины</t>
  </si>
  <si>
    <t>Пюре из кортофеля</t>
  </si>
  <si>
    <t xml:space="preserve">Хлеб ржаной </t>
  </si>
  <si>
    <t>250/10</t>
  </si>
  <si>
    <t>3,0</t>
  </si>
  <si>
    <t>91,32</t>
  </si>
  <si>
    <t>0,028</t>
  </si>
  <si>
    <t>4,51</t>
  </si>
  <si>
    <t>29,57</t>
  </si>
  <si>
    <t>16,54</t>
  </si>
  <si>
    <t>1,12</t>
  </si>
  <si>
    <t>1,75</t>
  </si>
  <si>
    <t>4,89</t>
  </si>
  <si>
    <t>8,44</t>
  </si>
  <si>
    <t>84,75</t>
  </si>
  <si>
    <t>18,46</t>
  </si>
  <si>
    <t>43,33</t>
  </si>
  <si>
    <t>47,63</t>
  </si>
  <si>
    <t>12,22</t>
  </si>
  <si>
    <t>9,24</t>
  </si>
  <si>
    <t>12,56</t>
  </si>
  <si>
    <t>183,5</t>
  </si>
  <si>
    <t>23</t>
  </si>
  <si>
    <t>35</t>
  </si>
  <si>
    <t>133,1</t>
  </si>
  <si>
    <t>25,7</t>
  </si>
  <si>
    <t>1,2</t>
  </si>
  <si>
    <t>3,06</t>
  </si>
  <si>
    <t>7,8</t>
  </si>
  <si>
    <t>20,45</t>
  </si>
  <si>
    <t>137,15</t>
  </si>
  <si>
    <t>25,5</t>
  </si>
  <si>
    <t>18,14</t>
  </si>
  <si>
    <t>36,98</t>
  </si>
  <si>
    <t>86,6</t>
  </si>
  <si>
    <t>27,75</t>
  </si>
  <si>
    <t>1,01</t>
  </si>
  <si>
    <t>0,0</t>
  </si>
  <si>
    <t>32,6</t>
  </si>
  <si>
    <t>132,8</t>
  </si>
  <si>
    <t>0,44</t>
  </si>
  <si>
    <t>8,53</t>
  </si>
  <si>
    <t>67,36</t>
  </si>
  <si>
    <t>0,025</t>
  </si>
  <si>
    <t>0,285</t>
  </si>
  <si>
    <t>13,025</t>
  </si>
  <si>
    <t>17,85</t>
  </si>
  <si>
    <t>11,71</t>
  </si>
  <si>
    <t>0,745</t>
  </si>
  <si>
    <t>11,4</t>
  </si>
  <si>
    <t>0,93</t>
  </si>
  <si>
    <t>2,16</t>
  </si>
  <si>
    <t>71,18</t>
  </si>
  <si>
    <t>2,43</t>
  </si>
  <si>
    <t>0,78</t>
  </si>
  <si>
    <t>6.4</t>
  </si>
  <si>
    <t>2,64</t>
  </si>
  <si>
    <t>0,48</t>
  </si>
  <si>
    <t>13,36</t>
  </si>
  <si>
    <t>69,6</t>
  </si>
  <si>
    <t>97,31</t>
  </si>
  <si>
    <t>718</t>
  </si>
  <si>
    <t>ИТОГО:</t>
  </si>
  <si>
    <t>Компот их свежих плодов</t>
  </si>
  <si>
    <t>15,16</t>
  </si>
  <si>
    <t>244 2010</t>
  </si>
  <si>
    <t>МИНТАЙ запеченный с овощами</t>
  </si>
  <si>
    <t>75/75</t>
  </si>
  <si>
    <t>40,41</t>
  </si>
  <si>
    <t>22,14</t>
  </si>
  <si>
    <t>87,01</t>
  </si>
  <si>
    <t>728,26</t>
  </si>
  <si>
    <t>Рыба тушенная с овощами</t>
  </si>
  <si>
    <t>26,55</t>
  </si>
  <si>
    <t>16,49</t>
  </si>
  <si>
    <t>Рыба запеченная в белом соусе</t>
  </si>
  <si>
    <t>100/100</t>
  </si>
  <si>
    <t>33,36</t>
  </si>
  <si>
    <t>120</t>
  </si>
  <si>
    <t>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</si>
</sst>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78">
    <xf numFmtId="0" fontId="0" fillId="0" borderId="0" xfId="0"/>
    <xf numFmtId="0" fontId="0" fillId="0" borderId="108" xfId="0" applyBorder="1" applyAlignment="1">
      <alignment vertical="top"/>
    </xf>
    <xf numFmtId="0" fontId="6" fillId="0" borderId="24" xfId="0" applyFont="1" applyBorder="1" applyAlignment="1">
      <alignment horizontal="center" vertical="top"/>
    </xf>
    <xf numFmtId="0" fontId="6" fillId="0" borderId="80" xfId="0" applyFont="1" applyBorder="1" applyAlignment="1">
      <alignment horizontal="center" vertical="top"/>
    </xf>
    <xf numFmtId="0" fontId="6" fillId="0" borderId="44" xfId="0" applyFont="1" applyBorder="1" applyAlignment="1">
      <alignment horizontal="center" vertical="top"/>
    </xf>
    <xf numFmtId="0" fontId="2" fillId="0" borderId="60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0" fillId="0" borderId="109" xfId="0" applyBorder="1" applyAlignment="1">
      <alignment vertical="top"/>
    </xf>
    <xf numFmtId="0" fontId="11" fillId="0" borderId="17" xfId="0" applyFont="1" applyBorder="1" applyAlignment="1">
      <alignment horizontal="left" vertical="top" indent="1"/>
    </xf>
    <xf numFmtId="0" fontId="11" fillId="0" borderId="14" xfId="0" applyFont="1" applyBorder="1" applyAlignment="1">
      <alignment horizontal="left" vertical="top"/>
    </xf>
    <xf numFmtId="0" fontId="9" fillId="0" borderId="95" xfId="0" applyFont="1" applyBorder="1" applyAlignment="1">
      <alignment horizontal="center" vertical="top"/>
    </xf>
    <xf numFmtId="0" fontId="9" fillId="0" borderId="95" xfId="0" applyFont="1" applyBorder="1" applyAlignment="1">
      <alignment horizontal="center" vertical="top" wrapText="1"/>
    </xf>
    <xf numFmtId="49" fontId="0" fillId="0" borderId="0" xfId="0" applyNumberFormat="1"/>
    <xf numFmtId="49" fontId="9" fillId="0" borderId="16" xfId="0" applyNumberFormat="1" applyFont="1" applyBorder="1" applyAlignment="1">
      <alignment horizontal="center" vertical="top" wrapText="1"/>
    </xf>
    <xf numFmtId="49" fontId="9" fillId="0" borderId="30" xfId="0" applyNumberFormat="1" applyFont="1" applyBorder="1" applyAlignment="1">
      <alignment horizontal="center" vertical="top" wrapText="1"/>
    </xf>
    <xf numFmtId="49" fontId="9" fillId="0" borderId="32" xfId="0" applyNumberFormat="1" applyFont="1" applyBorder="1" applyAlignment="1">
      <alignment horizontal="center" vertical="top" wrapText="1"/>
    </xf>
    <xf numFmtId="49" fontId="9" fillId="0" borderId="24" xfId="0" applyNumberFormat="1" applyFont="1" applyBorder="1" applyAlignment="1">
      <alignment horizontal="center" vertical="top" wrapText="1"/>
    </xf>
    <xf numFmtId="49" fontId="9" fillId="0" borderId="17" xfId="0" applyNumberFormat="1" applyFont="1" applyBorder="1" applyAlignment="1">
      <alignment horizontal="center" vertical="top" wrapText="1"/>
    </xf>
    <xf numFmtId="49" fontId="9" fillId="0" borderId="21" xfId="0" applyNumberFormat="1" applyFont="1" applyBorder="1" applyAlignment="1">
      <alignment horizontal="center" vertical="top" wrapText="1"/>
    </xf>
    <xf numFmtId="49" fontId="9" fillId="0" borderId="25" xfId="0" applyNumberFormat="1" applyFont="1" applyBorder="1" applyAlignment="1">
      <alignment horizontal="center" vertical="top" wrapText="1"/>
    </xf>
    <xf numFmtId="49" fontId="9" fillId="0" borderId="10" xfId="0" applyNumberFormat="1" applyFont="1" applyBorder="1" applyAlignment="1">
      <alignment horizontal="center" vertical="top" wrapText="1"/>
    </xf>
    <xf numFmtId="49" fontId="9" fillId="0" borderId="29" xfId="0" applyNumberFormat="1" applyFont="1" applyBorder="1" applyAlignment="1">
      <alignment horizontal="center" vertical="top" wrapText="1"/>
    </xf>
    <xf numFmtId="49" fontId="9" fillId="0" borderId="14" xfId="0" applyNumberFormat="1" applyFont="1" applyBorder="1" applyAlignment="1">
      <alignment horizontal="center" vertical="top" wrapText="1"/>
    </xf>
    <xf numFmtId="49" fontId="9" fillId="0" borderId="95" xfId="0" applyNumberFormat="1" applyFont="1" applyBorder="1" applyAlignment="1">
      <alignment horizontal="center" vertical="top" wrapText="1"/>
    </xf>
    <xf numFmtId="0" fontId="11" fillId="0" borderId="29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2" fillId="0" borderId="6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top" indent="1"/>
    </xf>
    <xf numFmtId="0" fontId="9" fillId="0" borderId="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left" vertical="top" indent="1"/>
    </xf>
    <xf numFmtId="0" fontId="9" fillId="0" borderId="14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top" wrapText="1"/>
    </xf>
    <xf numFmtId="0" fontId="9" fillId="0" borderId="17" xfId="0" applyFont="1" applyBorder="1" applyAlignment="1">
      <alignment horizontal="left" vertical="top" indent="1"/>
    </xf>
    <xf numFmtId="0" fontId="9" fillId="0" borderId="34" xfId="0" applyFont="1" applyBorder="1" applyAlignment="1">
      <alignment horizontal="center" vertical="top"/>
    </xf>
    <xf numFmtId="49" fontId="9" fillId="0" borderId="22" xfId="0" applyNumberFormat="1" applyFont="1" applyBorder="1" applyAlignment="1">
      <alignment horizontal="center" vertical="top"/>
    </xf>
    <xf numFmtId="49" fontId="9" fillId="0" borderId="23" xfId="0" applyNumberFormat="1" applyFont="1" applyBorder="1" applyAlignment="1">
      <alignment horizontal="center" vertical="top"/>
    </xf>
    <xf numFmtId="49" fontId="9" fillId="0" borderId="24" xfId="0" applyNumberFormat="1" applyFont="1" applyBorder="1" applyAlignment="1">
      <alignment horizontal="center" vertical="top"/>
    </xf>
    <xf numFmtId="49" fontId="9" fillId="0" borderId="25" xfId="0" applyNumberFormat="1" applyFont="1" applyBorder="1" applyAlignment="1">
      <alignment horizontal="center" vertical="top"/>
    </xf>
    <xf numFmtId="49" fontId="9" fillId="0" borderId="21" xfId="0" applyNumberFormat="1" applyFont="1" applyBorder="1" applyAlignment="1">
      <alignment horizontal="center" vertical="top"/>
    </xf>
    <xf numFmtId="49" fontId="9" fillId="0" borderId="26" xfId="0" applyNumberFormat="1" applyFont="1" applyBorder="1" applyAlignment="1">
      <alignment horizontal="center" vertical="top"/>
    </xf>
    <xf numFmtId="49" fontId="9" fillId="0" borderId="28" xfId="0" applyNumberFormat="1" applyFont="1" applyBorder="1" applyAlignment="1">
      <alignment horizontal="center" vertical="top"/>
    </xf>
    <xf numFmtId="49" fontId="9" fillId="0" borderId="29" xfId="0" applyNumberFormat="1" applyFont="1" applyBorder="1" applyAlignment="1">
      <alignment horizontal="center" vertical="top"/>
    </xf>
    <xf numFmtId="49" fontId="9" fillId="0" borderId="10" xfId="0" applyNumberFormat="1" applyFont="1" applyBorder="1" applyAlignment="1">
      <alignment horizontal="center" vertical="top"/>
    </xf>
    <xf numFmtId="49" fontId="9" fillId="0" borderId="31" xfId="0" applyNumberFormat="1" applyFont="1" applyBorder="1" applyAlignment="1">
      <alignment horizontal="center" vertical="top"/>
    </xf>
    <xf numFmtId="49" fontId="9" fillId="0" borderId="16" xfId="0" applyNumberFormat="1" applyFont="1" applyBorder="1" applyAlignment="1">
      <alignment horizontal="center" vertical="top"/>
    </xf>
    <xf numFmtId="49" fontId="9" fillId="0" borderId="30" xfId="0" applyNumberFormat="1" applyFont="1" applyBorder="1" applyAlignment="1">
      <alignment horizontal="center" vertical="top"/>
    </xf>
    <xf numFmtId="49" fontId="9" fillId="0" borderId="32" xfId="0" applyNumberFormat="1" applyFont="1" applyBorder="1" applyAlignment="1">
      <alignment horizontal="center" vertical="top"/>
    </xf>
    <xf numFmtId="49" fontId="9" fillId="0" borderId="17" xfId="0" applyNumberFormat="1" applyFont="1" applyBorder="1" applyAlignment="1">
      <alignment horizontal="center" vertical="top"/>
    </xf>
    <xf numFmtId="49" fontId="9" fillId="0" borderId="14" xfId="0" applyNumberFormat="1" applyFont="1" applyBorder="1" applyAlignment="1">
      <alignment horizontal="center" vertical="top"/>
    </xf>
    <xf numFmtId="0" fontId="9" fillId="0" borderId="29" xfId="0" applyFont="1" applyBorder="1" applyAlignment="1">
      <alignment horizontal="center" vertical="top"/>
    </xf>
    <xf numFmtId="0" fontId="9" fillId="0" borderId="17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/>
    </xf>
    <xf numFmtId="0" fontId="9" fillId="0" borderId="14" xfId="0" applyFont="1" applyBorder="1" applyAlignment="1">
      <alignment horizontal="left" vertical="top"/>
    </xf>
    <xf numFmtId="0" fontId="9" fillId="0" borderId="32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33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/>
    </xf>
    <xf numFmtId="0" fontId="9" fillId="0" borderId="46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17" xfId="0" applyFont="1" applyBorder="1" applyAlignment="1">
      <alignment horizontal="left" vertical="top"/>
    </xf>
    <xf numFmtId="0" fontId="9" fillId="0" borderId="29" xfId="0" applyFont="1" applyBorder="1" applyAlignment="1">
      <alignment horizontal="left" vertical="top"/>
    </xf>
    <xf numFmtId="0" fontId="9" fillId="0" borderId="48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30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/>
    </xf>
    <xf numFmtId="0" fontId="9" fillId="0" borderId="26" xfId="0" applyFont="1" applyBorder="1" applyAlignment="1">
      <alignment horizontal="center" vertical="top"/>
    </xf>
    <xf numFmtId="0" fontId="9" fillId="0" borderId="47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8" fillId="0" borderId="24" xfId="0" applyFont="1" applyBorder="1" applyAlignment="1">
      <alignment horizontal="center" vertical="top"/>
    </xf>
    <xf numFmtId="0" fontId="5" fillId="0" borderId="44" xfId="0" applyFont="1" applyBorder="1" applyAlignment="1">
      <alignment horizontal="center" vertical="top"/>
    </xf>
    <xf numFmtId="0" fontId="8" fillId="0" borderId="21" xfId="0" applyFont="1" applyBorder="1" applyAlignment="1">
      <alignment horizontal="left" vertical="top"/>
    </xf>
    <xf numFmtId="0" fontId="8" fillId="0" borderId="34" xfId="0" applyFont="1" applyBorder="1" applyAlignment="1">
      <alignment horizontal="center" vertical="top"/>
    </xf>
    <xf numFmtId="0" fontId="8" fillId="0" borderId="45" xfId="0" applyFont="1" applyBorder="1" applyAlignment="1">
      <alignment horizontal="left" vertical="top"/>
    </xf>
    <xf numFmtId="0" fontId="8" fillId="0" borderId="44" xfId="0" applyFont="1" applyBorder="1" applyAlignment="1">
      <alignment horizontal="center" vertical="top"/>
    </xf>
    <xf numFmtId="49" fontId="9" fillId="0" borderId="95" xfId="0" applyNumberFormat="1" applyFont="1" applyBorder="1" applyAlignment="1">
      <alignment horizontal="center" vertical="top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32" xfId="0" applyNumberFormat="1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top"/>
    </xf>
    <xf numFmtId="0" fontId="5" fillId="0" borderId="61" xfId="0" applyFont="1" applyBorder="1" applyAlignment="1">
      <alignment horizontal="center" vertical="top"/>
    </xf>
    <xf numFmtId="0" fontId="8" fillId="0" borderId="62" xfId="0" applyFont="1" applyBorder="1" applyAlignment="1">
      <alignment horizontal="center" vertical="top"/>
    </xf>
    <xf numFmtId="0" fontId="8" fillId="0" borderId="45" xfId="0" applyFont="1" applyBorder="1" applyAlignment="1">
      <alignment horizontal="center" vertical="top"/>
    </xf>
    <xf numFmtId="0" fontId="8" fillId="0" borderId="63" xfId="0" applyFont="1" applyBorder="1" applyAlignment="1">
      <alignment horizontal="center" vertical="top"/>
    </xf>
    <xf numFmtId="0" fontId="9" fillId="0" borderId="70" xfId="0" applyFont="1" applyBorder="1" applyAlignment="1">
      <alignment horizontal="center" vertical="top" wrapText="1"/>
    </xf>
    <xf numFmtId="0" fontId="9" fillId="2" borderId="33" xfId="0" applyFont="1" applyFill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5" fillId="0" borderId="24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69" xfId="0" applyFont="1" applyBorder="1" applyAlignment="1">
      <alignment horizontal="center" vertical="top"/>
    </xf>
    <xf numFmtId="0" fontId="9" fillId="0" borderId="64" xfId="0" applyFont="1" applyBorder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49" fontId="9" fillId="0" borderId="66" xfId="0" applyNumberFormat="1" applyFont="1" applyBorder="1" applyAlignment="1">
      <alignment horizontal="center" vertical="top"/>
    </xf>
    <xf numFmtId="49" fontId="9" fillId="0" borderId="19" xfId="0" applyNumberFormat="1" applyFont="1" applyBorder="1" applyAlignment="1">
      <alignment horizontal="center" vertical="top"/>
    </xf>
    <xf numFmtId="49" fontId="5" fillId="0" borderId="68" xfId="0" applyNumberFormat="1" applyFont="1" applyBorder="1" applyAlignment="1">
      <alignment horizontal="center" vertical="top"/>
    </xf>
    <xf numFmtId="49" fontId="5" fillId="0" borderId="60" xfId="0" applyNumberFormat="1" applyFont="1" applyBorder="1" applyAlignment="1">
      <alignment horizontal="center" vertical="top"/>
    </xf>
    <xf numFmtId="0" fontId="9" fillId="0" borderId="67" xfId="0" applyFont="1" applyBorder="1" applyAlignment="1">
      <alignment horizontal="center" vertical="top" wrapText="1"/>
    </xf>
    <xf numFmtId="0" fontId="8" fillId="0" borderId="61" xfId="0" applyFont="1" applyBorder="1" applyAlignment="1">
      <alignment horizontal="center" vertical="top"/>
    </xf>
    <xf numFmtId="0" fontId="5" fillId="0" borderId="60" xfId="0" applyFont="1" applyBorder="1" applyAlignment="1">
      <alignment horizontal="center" vertical="top"/>
    </xf>
    <xf numFmtId="0" fontId="5" fillId="0" borderId="45" xfId="0" applyFont="1" applyBorder="1" applyAlignment="1">
      <alignment horizontal="center" vertical="top"/>
    </xf>
    <xf numFmtId="0" fontId="9" fillId="0" borderId="60" xfId="0" applyFont="1" applyBorder="1" applyAlignment="1">
      <alignment horizontal="center" vertical="top"/>
    </xf>
    <xf numFmtId="0" fontId="9" fillId="0" borderId="28" xfId="0" applyFont="1" applyBorder="1" applyAlignment="1">
      <alignment horizontal="center" vertical="top"/>
    </xf>
    <xf numFmtId="0" fontId="9" fillId="0" borderId="30" xfId="0" applyFont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top"/>
    </xf>
    <xf numFmtId="0" fontId="5" fillId="0" borderId="49" xfId="0" applyFont="1" applyBorder="1" applyAlignment="1">
      <alignment horizontal="left" vertical="top"/>
    </xf>
    <xf numFmtId="0" fontId="5" fillId="0" borderId="35" xfId="0" applyFont="1" applyBorder="1" applyAlignment="1">
      <alignment horizontal="center" vertical="top"/>
    </xf>
    <xf numFmtId="0" fontId="5" fillId="0" borderId="36" xfId="0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0" fontId="5" fillId="0" borderId="68" xfId="0" applyFont="1" applyBorder="1" applyAlignment="1">
      <alignment horizontal="center" vertical="top"/>
    </xf>
    <xf numFmtId="0" fontId="5" fillId="0" borderId="62" xfId="0" applyFont="1" applyBorder="1" applyAlignment="1">
      <alignment horizontal="center" vertical="top"/>
    </xf>
    <xf numFmtId="0" fontId="5" fillId="0" borderId="74" xfId="0" applyFont="1" applyBorder="1" applyAlignment="1">
      <alignment horizontal="center" vertical="top"/>
    </xf>
    <xf numFmtId="0" fontId="5" fillId="0" borderId="34" xfId="0" applyFont="1" applyBorder="1" applyAlignment="1">
      <alignment horizontal="center" vertical="top"/>
    </xf>
    <xf numFmtId="0" fontId="9" fillId="0" borderId="75" xfId="0" applyFont="1" applyBorder="1" applyAlignment="1">
      <alignment horizontal="center" vertical="top"/>
    </xf>
    <xf numFmtId="0" fontId="5" fillId="0" borderId="76" xfId="0" applyFont="1" applyBorder="1" applyAlignment="1">
      <alignment horizontal="center" vertical="top"/>
    </xf>
    <xf numFmtId="0" fontId="8" fillId="0" borderId="80" xfId="0" applyFont="1" applyBorder="1" applyAlignment="1">
      <alignment horizontal="center" vertical="top"/>
    </xf>
    <xf numFmtId="0" fontId="5" fillId="0" borderId="81" xfId="0" applyFont="1" applyBorder="1" applyAlignment="1">
      <alignment horizontal="center" vertical="top"/>
    </xf>
    <xf numFmtId="0" fontId="8" fillId="0" borderId="82" xfId="0" applyFont="1" applyBorder="1" applyAlignment="1">
      <alignment horizontal="center" vertical="top"/>
    </xf>
    <xf numFmtId="49" fontId="9" fillId="2" borderId="33" xfId="0" applyNumberFormat="1" applyFont="1" applyFill="1" applyBorder="1" applyAlignment="1">
      <alignment horizontal="center" vertical="top" wrapText="1"/>
    </xf>
    <xf numFmtId="49" fontId="9" fillId="0" borderId="33" xfId="0" applyNumberFormat="1" applyFont="1" applyBorder="1" applyAlignment="1">
      <alignment horizontal="center" vertical="top" wrapText="1"/>
    </xf>
    <xf numFmtId="0" fontId="11" fillId="0" borderId="29" xfId="0" applyFont="1" applyBorder="1" applyAlignment="1">
      <alignment horizontal="left" vertical="center"/>
    </xf>
    <xf numFmtId="0" fontId="5" fillId="0" borderId="85" xfId="0" applyFont="1" applyBorder="1" applyAlignment="1">
      <alignment horizontal="center" vertical="top"/>
    </xf>
    <xf numFmtId="0" fontId="5" fillId="0" borderId="86" xfId="0" applyFont="1" applyBorder="1" applyAlignment="1">
      <alignment horizontal="center" vertical="top"/>
    </xf>
    <xf numFmtId="49" fontId="9" fillId="0" borderId="29" xfId="0" applyNumberFormat="1" applyFont="1" applyBorder="1" applyAlignment="1">
      <alignment horizontal="left" vertical="top"/>
    </xf>
    <xf numFmtId="49" fontId="9" fillId="0" borderId="47" xfId="0" applyNumberFormat="1" applyFont="1" applyBorder="1" applyAlignment="1">
      <alignment horizontal="center" vertical="top"/>
    </xf>
    <xf numFmtId="49" fontId="9" fillId="0" borderId="17" xfId="0" applyNumberFormat="1" applyFont="1" applyBorder="1" applyAlignment="1">
      <alignment horizontal="left" vertical="top"/>
    </xf>
    <xf numFmtId="49" fontId="9" fillId="0" borderId="74" xfId="0" applyNumberFormat="1" applyFont="1" applyBorder="1" applyAlignment="1">
      <alignment horizontal="center" vertical="top"/>
    </xf>
    <xf numFmtId="49" fontId="9" fillId="0" borderId="14" xfId="0" applyNumberFormat="1" applyFont="1" applyBorder="1" applyAlignment="1">
      <alignment horizontal="left" vertical="top"/>
    </xf>
    <xf numFmtId="49" fontId="5" fillId="0" borderId="87" xfId="0" applyNumberFormat="1" applyFont="1" applyBorder="1" applyAlignment="1">
      <alignment horizontal="center" vertical="top"/>
    </xf>
    <xf numFmtId="49" fontId="5" fillId="0" borderId="74" xfId="0" applyNumberFormat="1" applyFont="1" applyBorder="1" applyAlignment="1">
      <alignment horizontal="center" vertical="top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center" wrapText="1"/>
    </xf>
    <xf numFmtId="49" fontId="9" fillId="0" borderId="33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85" xfId="0" applyNumberFormat="1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49" fontId="9" fillId="0" borderId="47" xfId="0" applyNumberFormat="1" applyFont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top"/>
    </xf>
    <xf numFmtId="0" fontId="6" fillId="0" borderId="82" xfId="0" applyFont="1" applyBorder="1" applyAlignment="1">
      <alignment horizontal="center" vertical="top"/>
    </xf>
    <xf numFmtId="0" fontId="9" fillId="0" borderId="29" xfId="0" applyFont="1" applyBorder="1" applyAlignment="1">
      <alignment horizontal="left" vertical="top" indent="2"/>
    </xf>
    <xf numFmtId="49" fontId="9" fillId="0" borderId="92" xfId="0" applyNumberFormat="1" applyFont="1" applyBorder="1" applyAlignment="1">
      <alignment horizontal="center" vertical="top" wrapText="1"/>
    </xf>
    <xf numFmtId="49" fontId="9" fillId="0" borderId="22" xfId="0" applyNumberFormat="1" applyFont="1" applyBorder="1" applyAlignment="1">
      <alignment horizontal="center" vertical="top" wrapText="1"/>
    </xf>
    <xf numFmtId="49" fontId="9" fillId="0" borderId="93" xfId="0" applyNumberFormat="1" applyFont="1" applyBorder="1" applyAlignment="1">
      <alignment horizontal="center" vertical="top" wrapText="1"/>
    </xf>
    <xf numFmtId="49" fontId="9" fillId="0" borderId="28" xfId="0" applyNumberFormat="1" applyFont="1" applyBorder="1" applyAlignment="1">
      <alignment horizontal="center" vertical="top" wrapText="1"/>
    </xf>
    <xf numFmtId="49" fontId="9" fillId="0" borderId="94" xfId="0" applyNumberFormat="1" applyFont="1" applyBorder="1" applyAlignment="1">
      <alignment horizontal="center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top" wrapText="1"/>
    </xf>
    <xf numFmtId="0" fontId="5" fillId="0" borderId="80" xfId="0" applyFont="1" applyBorder="1" applyAlignment="1">
      <alignment horizontal="center" vertical="top"/>
    </xf>
    <xf numFmtId="49" fontId="9" fillId="0" borderId="21" xfId="0" applyNumberFormat="1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top"/>
    </xf>
    <xf numFmtId="49" fontId="9" fillId="0" borderId="24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92" xfId="0" applyNumberFormat="1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93" xfId="0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/>
    </xf>
    <xf numFmtId="49" fontId="9" fillId="0" borderId="94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95" xfId="0" applyNumberFormat="1" applyFont="1" applyBorder="1" applyAlignment="1">
      <alignment horizontal="center" vertical="center" wrapText="1"/>
    </xf>
    <xf numFmtId="49" fontId="9" fillId="0" borderId="95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49" fontId="5" fillId="0" borderId="83" xfId="0" applyNumberFormat="1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top"/>
    </xf>
    <xf numFmtId="0" fontId="5" fillId="0" borderId="71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1" fillId="0" borderId="17" xfId="0" applyFont="1" applyBorder="1" applyAlignment="1">
      <alignment horizontal="left" vertical="top"/>
    </xf>
    <xf numFmtId="0" fontId="9" fillId="0" borderId="84" xfId="0" applyFont="1" applyBorder="1" applyAlignment="1">
      <alignment horizontal="center" vertical="top" wrapText="1"/>
    </xf>
    <xf numFmtId="49" fontId="5" fillId="0" borderId="83" xfId="0" applyNumberFormat="1" applyFont="1" applyBorder="1" applyAlignment="1">
      <alignment horizontal="center" vertical="top" wrapText="1"/>
    </xf>
    <xf numFmtId="49" fontId="5" fillId="0" borderId="84" xfId="0" applyNumberFormat="1" applyFont="1" applyBorder="1" applyAlignment="1">
      <alignment horizontal="center" vertical="top" wrapText="1"/>
    </xf>
    <xf numFmtId="0" fontId="9" fillId="0" borderId="84" xfId="0" applyFont="1" applyBorder="1" applyAlignment="1">
      <alignment horizontal="center" vertical="top"/>
    </xf>
    <xf numFmtId="49" fontId="5" fillId="0" borderId="83" xfId="0" applyNumberFormat="1" applyFont="1" applyBorder="1" applyAlignment="1">
      <alignment horizontal="center" vertical="top"/>
    </xf>
    <xf numFmtId="49" fontId="5" fillId="0" borderId="84" xfId="0" applyNumberFormat="1" applyFont="1" applyBorder="1" applyAlignment="1">
      <alignment horizontal="center" vertical="top"/>
    </xf>
    <xf numFmtId="0" fontId="5" fillId="0" borderId="29" xfId="0" applyFont="1" applyBorder="1" applyAlignment="1">
      <alignment horizontal="center" vertical="top"/>
    </xf>
    <xf numFmtId="49" fontId="9" fillId="0" borderId="92" xfId="0" applyNumberFormat="1" applyFont="1" applyBorder="1" applyAlignment="1">
      <alignment horizontal="center" vertical="top"/>
    </xf>
    <xf numFmtId="49" fontId="9" fillId="0" borderId="93" xfId="0" applyNumberFormat="1" applyFont="1" applyBorder="1" applyAlignment="1">
      <alignment horizontal="center" vertical="top"/>
    </xf>
    <xf numFmtId="49" fontId="9" fillId="0" borderId="94" xfId="0" applyNumberFormat="1" applyFont="1" applyBorder="1" applyAlignment="1">
      <alignment horizontal="center" vertical="top"/>
    </xf>
    <xf numFmtId="0" fontId="5" fillId="0" borderId="83" xfId="0" applyFont="1" applyBorder="1" applyAlignment="1">
      <alignment horizontal="center" vertical="top"/>
    </xf>
    <xf numFmtId="0" fontId="5" fillId="0" borderId="84" xfId="0" applyFont="1" applyBorder="1" applyAlignment="1">
      <alignment horizontal="center" vertical="top"/>
    </xf>
    <xf numFmtId="0" fontId="9" fillId="0" borderId="108" xfId="0" applyFont="1" applyBorder="1" applyAlignment="1">
      <alignment horizontal="left" vertical="top" indent="1"/>
    </xf>
    <xf numFmtId="0" fontId="9" fillId="0" borderId="108" xfId="0" applyFont="1" applyBorder="1" applyAlignment="1">
      <alignment horizontal="center" vertical="top"/>
    </xf>
    <xf numFmtId="0" fontId="9" fillId="0" borderId="108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top"/>
    </xf>
    <xf numFmtId="49" fontId="5" fillId="0" borderId="108" xfId="0" applyNumberFormat="1" applyFont="1" applyBorder="1" applyAlignment="1">
      <alignment horizontal="center" vertical="top"/>
    </xf>
    <xf numFmtId="0" fontId="9" fillId="0" borderId="108" xfId="0" applyFont="1" applyBorder="1" applyAlignment="1">
      <alignment horizontal="left" vertical="top"/>
    </xf>
    <xf numFmtId="0" fontId="5" fillId="0" borderId="108" xfId="0" applyFont="1" applyBorder="1" applyAlignment="1">
      <alignment horizontal="left" vertical="top"/>
    </xf>
    <xf numFmtId="0" fontId="9" fillId="0" borderId="110" xfId="0" applyFont="1" applyBorder="1" applyAlignment="1">
      <alignment horizontal="left" vertical="top"/>
    </xf>
    <xf numFmtId="0" fontId="11" fillId="0" borderId="108" xfId="0" applyFont="1" applyBorder="1" applyAlignment="1">
      <alignment horizontal="left" vertical="top"/>
    </xf>
    <xf numFmtId="0" fontId="11" fillId="0" borderId="108" xfId="0" applyFont="1" applyBorder="1" applyAlignment="1">
      <alignment horizontal="center" vertical="top"/>
    </xf>
    <xf numFmtId="49" fontId="9" fillId="0" borderId="108" xfId="0" applyNumberFormat="1" applyFont="1" applyBorder="1" applyAlignment="1">
      <alignment horizontal="center" vertical="top"/>
    </xf>
    <xf numFmtId="49" fontId="9" fillId="0" borderId="110" xfId="0" applyNumberFormat="1" applyFont="1" applyBorder="1" applyAlignment="1">
      <alignment horizontal="center" vertical="top"/>
    </xf>
    <xf numFmtId="0" fontId="9" fillId="0" borderId="110" xfId="0" applyFont="1" applyBorder="1" applyAlignment="1">
      <alignment horizontal="center" vertical="top"/>
    </xf>
    <xf numFmtId="0" fontId="11" fillId="0" borderId="108" xfId="0" applyFont="1" applyBorder="1" applyAlignment="1">
      <alignment horizontal="left" vertical="top" indent="1"/>
    </xf>
    <xf numFmtId="0" fontId="5" fillId="0" borderId="108" xfId="0" applyFont="1" applyBorder="1" applyAlignment="1">
      <alignment horizontal="center" vertical="center"/>
    </xf>
    <xf numFmtId="49" fontId="5" fillId="0" borderId="108" xfId="0" applyNumberFormat="1" applyFont="1" applyBorder="1" applyAlignment="1">
      <alignment horizontal="center" vertical="center"/>
    </xf>
    <xf numFmtId="0" fontId="11" fillId="0" borderId="110" xfId="0" applyFont="1" applyBorder="1" applyAlignment="1">
      <alignment horizontal="center" vertical="top"/>
    </xf>
    <xf numFmtId="49" fontId="9" fillId="0" borderId="108" xfId="0" applyNumberFormat="1" applyFont="1" applyBorder="1" applyAlignment="1">
      <alignment horizontal="left" vertical="top"/>
    </xf>
    <xf numFmtId="49" fontId="9" fillId="0" borderId="110" xfId="0" applyNumberFormat="1" applyFont="1" applyBorder="1" applyAlignment="1">
      <alignment horizontal="left" vertical="top"/>
    </xf>
    <xf numFmtId="0" fontId="11" fillId="0" borderId="108" xfId="0" applyFont="1" applyBorder="1" applyAlignment="1">
      <alignment horizontal="left" vertical="center"/>
    </xf>
    <xf numFmtId="0" fontId="11" fillId="0" borderId="110" xfId="0" applyFont="1" applyBorder="1" applyAlignment="1">
      <alignment horizontal="left" vertical="top" indent="1"/>
    </xf>
    <xf numFmtId="0" fontId="11" fillId="0" borderId="110" xfId="0" applyFont="1" applyBorder="1" applyAlignment="1">
      <alignment horizontal="left" vertical="top"/>
    </xf>
    <xf numFmtId="0" fontId="9" fillId="0" borderId="108" xfId="0" applyFont="1" applyBorder="1" applyAlignment="1">
      <alignment horizontal="left" vertical="top" wrapText="1"/>
    </xf>
    <xf numFmtId="0" fontId="9" fillId="0" borderId="108" xfId="0" applyFont="1" applyBorder="1" applyAlignment="1">
      <alignment horizontal="center" vertical="top" wrapText="1"/>
    </xf>
    <xf numFmtId="49" fontId="5" fillId="0" borderId="108" xfId="0" applyNumberFormat="1" applyFont="1" applyBorder="1" applyAlignment="1">
      <alignment horizontal="center" vertical="top" wrapText="1"/>
    </xf>
    <xf numFmtId="0" fontId="9" fillId="0" borderId="108" xfId="0" applyFont="1" applyBorder="1" applyAlignment="1">
      <alignment horizontal="left" vertical="center" wrapText="1"/>
    </xf>
    <xf numFmtId="0" fontId="9" fillId="0" borderId="110" xfId="0" applyFont="1" applyBorder="1" applyAlignment="1">
      <alignment horizontal="left" vertical="top" wrapText="1"/>
    </xf>
    <xf numFmtId="49" fontId="5" fillId="0" borderId="71" xfId="0" applyNumberFormat="1" applyFont="1" applyBorder="1" applyAlignment="1">
      <alignment horizontal="left" vertical="top"/>
    </xf>
    <xf numFmtId="0" fontId="9" fillId="0" borderId="108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05" xfId="0" applyFont="1" applyBorder="1" applyAlignment="1">
      <alignment horizontal="center" vertical="top"/>
    </xf>
    <xf numFmtId="0" fontId="5" fillId="0" borderId="106" xfId="0" applyFont="1" applyBorder="1" applyAlignment="1">
      <alignment horizontal="center" vertical="top"/>
    </xf>
    <xf numFmtId="0" fontId="5" fillId="0" borderId="107" xfId="0" applyFont="1" applyBorder="1" applyAlignment="1">
      <alignment horizontal="center" vertical="top"/>
    </xf>
    <xf numFmtId="0" fontId="5" fillId="0" borderId="105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top"/>
    </xf>
    <xf numFmtId="0" fontId="8" fillId="0" borderId="40" xfId="0" applyFont="1" applyBorder="1" applyAlignment="1">
      <alignment horizontal="center" vertical="top"/>
    </xf>
    <xf numFmtId="0" fontId="8" fillId="0" borderId="41" xfId="0" applyFont="1" applyBorder="1" applyAlignment="1">
      <alignment horizontal="center" vertical="top"/>
    </xf>
    <xf numFmtId="0" fontId="8" fillId="0" borderId="42" xfId="0" applyFont="1" applyBorder="1" applyAlignment="1">
      <alignment horizontal="center" vertical="top" wrapText="1"/>
    </xf>
    <xf numFmtId="0" fontId="8" fillId="0" borderId="43" xfId="0" applyFont="1" applyBorder="1" applyAlignment="1">
      <alignment horizontal="center" vertical="top" wrapText="1"/>
    </xf>
    <xf numFmtId="0" fontId="5" fillId="0" borderId="88" xfId="0" applyFont="1" applyBorder="1" applyAlignment="1">
      <alignment horizontal="center" vertical="top" wrapText="1"/>
    </xf>
    <xf numFmtId="0" fontId="5" fillId="0" borderId="89" xfId="0" applyFont="1" applyBorder="1" applyAlignment="1">
      <alignment horizontal="center" vertical="top" wrapText="1"/>
    </xf>
    <xf numFmtId="0" fontId="10" fillId="0" borderId="105" xfId="0" applyFont="1" applyBorder="1" applyAlignment="1">
      <alignment horizontal="center" vertical="center"/>
    </xf>
    <xf numFmtId="0" fontId="9" fillId="0" borderId="106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1" fillId="0" borderId="52" xfId="0" applyFont="1" applyBorder="1" applyAlignment="1">
      <alignment horizontal="center"/>
    </xf>
    <xf numFmtId="0" fontId="11" fillId="0" borderId="53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top"/>
    </xf>
    <xf numFmtId="0" fontId="5" fillId="0" borderId="58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0" fontId="5" fillId="0" borderId="72" xfId="0" applyFont="1" applyBorder="1" applyAlignment="1">
      <alignment horizontal="center" vertical="top" wrapText="1"/>
    </xf>
    <xf numFmtId="0" fontId="5" fillId="0" borderId="73" xfId="0" applyFont="1" applyBorder="1" applyAlignment="1">
      <alignment horizontal="center" vertical="top" wrapText="1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top"/>
    </xf>
    <xf numFmtId="0" fontId="8" fillId="0" borderId="58" xfId="0" applyFont="1" applyBorder="1" applyAlignment="1">
      <alignment horizontal="center" vertical="top"/>
    </xf>
    <xf numFmtId="0" fontId="8" fillId="0" borderId="59" xfId="0" applyFont="1" applyBorder="1" applyAlignment="1">
      <alignment horizontal="center" vertical="top"/>
    </xf>
    <xf numFmtId="0" fontId="8" fillId="0" borderId="53" xfId="0" applyFont="1" applyBorder="1" applyAlignment="1">
      <alignment horizontal="center" vertical="top" wrapText="1"/>
    </xf>
    <xf numFmtId="0" fontId="8" fillId="0" borderId="54" xfId="0" applyFont="1" applyBorder="1" applyAlignment="1">
      <alignment horizontal="center" vertical="top" wrapText="1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top"/>
    </xf>
    <xf numFmtId="0" fontId="9" fillId="0" borderId="78" xfId="0" applyFont="1" applyBorder="1" applyAlignment="1">
      <alignment horizontal="center" vertical="top"/>
    </xf>
    <xf numFmtId="0" fontId="9" fillId="0" borderId="79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/>
    </xf>
    <xf numFmtId="0" fontId="6" fillId="0" borderId="40" xfId="0" applyFont="1" applyBorder="1" applyAlignment="1">
      <alignment horizontal="center" vertical="top"/>
    </xf>
    <xf numFmtId="0" fontId="6" fillId="0" borderId="41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7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top"/>
    </xf>
    <xf numFmtId="0" fontId="0" fillId="0" borderId="97" xfId="0" applyBorder="1" applyAlignment="1">
      <alignment horizontal="center" vertical="top"/>
    </xf>
    <xf numFmtId="0" fontId="0" fillId="0" borderId="98" xfId="0" applyBorder="1" applyAlignment="1">
      <alignment horizontal="center" vertical="top"/>
    </xf>
    <xf numFmtId="49" fontId="5" fillId="0" borderId="99" xfId="0" applyNumberFormat="1" applyFont="1" applyBorder="1" applyAlignment="1">
      <alignment horizontal="center" vertical="top"/>
    </xf>
    <xf numFmtId="0" fontId="5" fillId="0" borderId="100" xfId="0" applyFont="1" applyBorder="1" applyAlignment="1">
      <alignment horizontal="center" vertical="top"/>
    </xf>
    <xf numFmtId="0" fontId="5" fillId="0" borderId="101" xfId="0" applyFont="1" applyBorder="1" applyAlignment="1">
      <alignment horizontal="center" vertical="top"/>
    </xf>
    <xf numFmtId="0" fontId="0" fillId="0" borderId="102" xfId="0" applyBorder="1" applyAlignment="1">
      <alignment horizontal="center" vertical="top"/>
    </xf>
    <xf numFmtId="0" fontId="0" fillId="0" borderId="103" xfId="0" applyBorder="1" applyAlignment="1">
      <alignment horizontal="center" vertical="top"/>
    </xf>
    <xf numFmtId="0" fontId="0" fillId="0" borderId="104" xfId="0" applyBorder="1" applyAlignment="1">
      <alignment horizontal="center" vertical="top"/>
    </xf>
    <xf numFmtId="2" fontId="5" fillId="0" borderId="105" xfId="0" applyNumberFormat="1" applyFont="1" applyBorder="1" applyAlignment="1">
      <alignment horizontal="center" vertical="top"/>
    </xf>
    <xf numFmtId="2" fontId="5" fillId="0" borderId="106" xfId="0" applyNumberFormat="1" applyFont="1" applyBorder="1" applyAlignment="1">
      <alignment horizontal="center" vertical="top"/>
    </xf>
    <xf numFmtId="2" fontId="5" fillId="0" borderId="107" xfId="0" applyNumberFormat="1" applyFont="1" applyBorder="1" applyAlignment="1">
      <alignment horizontal="center" vertical="top"/>
    </xf>
    <xf numFmtId="0" fontId="10" fillId="0" borderId="105" xfId="0" applyFont="1" applyBorder="1" applyAlignment="1">
      <alignment horizontal="center"/>
    </xf>
    <xf numFmtId="0" fontId="5" fillId="0" borderId="106" xfId="0" applyFont="1" applyBorder="1" applyAlignment="1">
      <alignment horizontal="center"/>
    </xf>
    <xf numFmtId="0" fontId="5" fillId="0" borderId="107" xfId="0" applyFont="1" applyBorder="1" applyAlignment="1">
      <alignment horizontal="center"/>
    </xf>
    <xf numFmtId="0" fontId="9" fillId="0" borderId="77" xfId="0" applyFont="1" applyBorder="1" applyAlignment="1">
      <alignment horizontal="center"/>
    </xf>
    <xf numFmtId="0" fontId="9" fillId="0" borderId="78" xfId="0" applyFont="1" applyBorder="1" applyAlignment="1">
      <alignment horizontal="center"/>
    </xf>
    <xf numFmtId="0" fontId="9" fillId="0" borderId="79" xfId="0" applyFont="1" applyBorder="1" applyAlignment="1">
      <alignment horizontal="center"/>
    </xf>
    <xf numFmtId="0" fontId="5" fillId="0" borderId="42" xfId="0" applyFont="1" applyBorder="1" applyAlignment="1">
      <alignment horizontal="center" wrapText="1"/>
    </xf>
    <xf numFmtId="0" fontId="5" fillId="0" borderId="43" xfId="0" applyFont="1" applyBorder="1" applyAlignment="1">
      <alignment horizontal="center" wrapText="1"/>
    </xf>
    <xf numFmtId="0" fontId="9" fillId="0" borderId="109" xfId="0" applyFont="1" applyBorder="1" applyAlignment="1">
      <alignment horizontal="right" vertical="top" wrapText="1"/>
    </xf>
    <xf numFmtId="0" fontId="11" fillId="0" borderId="77" xfId="0" applyFont="1" applyBorder="1" applyAlignment="1">
      <alignment horizontal="center"/>
    </xf>
    <xf numFmtId="0" fontId="11" fillId="0" borderId="78" xfId="0" applyFont="1" applyBorder="1" applyAlignment="1">
      <alignment horizontal="center"/>
    </xf>
    <xf numFmtId="0" fontId="11" fillId="0" borderId="79" xfId="0" applyFont="1" applyBorder="1" applyAlignment="1">
      <alignment horizontal="center"/>
    </xf>
    <xf numFmtId="0" fontId="8" fillId="0" borderId="72" xfId="0" applyFont="1" applyBorder="1" applyAlignment="1">
      <alignment horizontal="center" vertical="top" wrapText="1"/>
    </xf>
    <xf numFmtId="0" fontId="8" fillId="0" borderId="7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5" fillId="0" borderId="39" xfId="0" applyFont="1" applyBorder="1" applyAlignment="1">
      <alignment horizontal="center" vertical="top"/>
    </xf>
    <xf numFmtId="0" fontId="5" fillId="0" borderId="40" xfId="0" applyFont="1" applyBorder="1" applyAlignment="1">
      <alignment horizontal="center" vertical="top"/>
    </xf>
    <xf numFmtId="0" fontId="5" fillId="0" borderId="41" xfId="0" applyFont="1" applyBorder="1" applyAlignment="1">
      <alignment horizontal="center" vertical="top"/>
    </xf>
    <xf numFmtId="0" fontId="9" fillId="0" borderId="57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5" fillId="0" borderId="88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top" wrapText="1"/>
    </xf>
    <xf numFmtId="0" fontId="5" fillId="0" borderId="43" xfId="0" applyFont="1" applyBorder="1" applyAlignment="1">
      <alignment horizontal="center" vertical="top" wrapText="1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showGridLines="0" tabSelected="1" topLeftCell="A126" zoomScale="125" zoomScaleNormal="125" zoomScaleSheetLayoutView="125" workbookViewId="0">
      <selection activeCell="A134" sqref="A134:N146"/>
    </sheetView>
  </sheetViews>
  <sheetFormatPr defaultRowHeight="12.75" x14ac:dyDescent="0.2"/>
  <cols>
    <col min="1" max="1" width="10.85546875" customWidth="1"/>
    <col min="2" max="2" width="19.42578125" customWidth="1"/>
    <col min="3" max="3" width="14"/>
    <col min="4" max="4" width="9" customWidth="1"/>
    <col min="5" max="5" width="9.5703125" customWidth="1"/>
    <col min="6" max="6" width="10.7109375" customWidth="1"/>
    <col min="7" max="7" width="13.7109375" customWidth="1"/>
    <col min="8" max="8" width="10.140625" customWidth="1"/>
    <col min="9" max="9" width="8" customWidth="1"/>
    <col min="10" max="10" width="7.42578125" customWidth="1"/>
    <col min="11" max="11" width="8.7109375" customWidth="1"/>
    <col min="12" max="12" width="8.42578125" customWidth="1"/>
    <col min="13" max="13" width="7.28515625" customWidth="1"/>
    <col min="14" max="14" width="10.140625" customWidth="1"/>
    <col min="16" max="16" width="21.7109375" customWidth="1"/>
  </cols>
  <sheetData>
    <row r="1" spans="1:14" ht="76.5" customHeight="1" thickBot="1" x14ac:dyDescent="0.25">
      <c r="B1" s="8"/>
      <c r="C1" s="8"/>
      <c r="D1" s="8"/>
      <c r="E1" s="8"/>
      <c r="F1" s="8"/>
      <c r="G1" s="8"/>
      <c r="J1" s="8"/>
      <c r="K1" s="346" t="s">
        <v>202</v>
      </c>
      <c r="L1" s="346"/>
      <c r="M1" s="346"/>
      <c r="N1" s="346"/>
    </row>
    <row r="2" spans="1:14" ht="46.5" customHeight="1" thickBot="1" x14ac:dyDescent="0.25">
      <c r="A2" s="244" t="s">
        <v>525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6"/>
    </row>
    <row r="3" spans="1:14" ht="15" thickBot="1" x14ac:dyDescent="0.25">
      <c r="A3" s="247" t="s">
        <v>37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9"/>
    </row>
    <row r="4" spans="1:14" ht="16.5" customHeight="1" thickBot="1" x14ac:dyDescent="0.25">
      <c r="A4" s="250" t="s">
        <v>223</v>
      </c>
      <c r="B4" s="365" t="s">
        <v>224</v>
      </c>
      <c r="C4" s="367" t="s">
        <v>225</v>
      </c>
      <c r="D4" s="252" t="s">
        <v>226</v>
      </c>
      <c r="E4" s="253"/>
      <c r="F4" s="254"/>
      <c r="G4" s="270" t="s">
        <v>227</v>
      </c>
      <c r="H4" s="255" t="s">
        <v>228</v>
      </c>
      <c r="I4" s="256"/>
      <c r="J4" s="257"/>
      <c r="K4" s="252" t="s">
        <v>229</v>
      </c>
      <c r="L4" s="253"/>
      <c r="M4" s="253"/>
      <c r="N4" s="254"/>
    </row>
    <row r="5" spans="1:14" ht="41.25" customHeight="1" thickBot="1" x14ac:dyDescent="0.25">
      <c r="A5" s="251"/>
      <c r="B5" s="366"/>
      <c r="C5" s="368"/>
      <c r="D5" s="86" t="s">
        <v>172</v>
      </c>
      <c r="E5" s="87" t="s">
        <v>230</v>
      </c>
      <c r="F5" s="87" t="s">
        <v>231</v>
      </c>
      <c r="G5" s="271"/>
      <c r="H5" s="88" t="s">
        <v>165</v>
      </c>
      <c r="I5" s="89" t="s">
        <v>232</v>
      </c>
      <c r="J5" s="89" t="s">
        <v>233</v>
      </c>
      <c r="K5" s="89" t="s">
        <v>234</v>
      </c>
      <c r="L5" s="86" t="s">
        <v>303</v>
      </c>
      <c r="M5" s="90" t="s">
        <v>235</v>
      </c>
      <c r="N5" s="88" t="s">
        <v>236</v>
      </c>
    </row>
    <row r="6" spans="1:14" ht="33" customHeight="1" thickBot="1" x14ac:dyDescent="0.25">
      <c r="A6" s="41" t="s">
        <v>203</v>
      </c>
      <c r="B6" s="83" t="s">
        <v>204</v>
      </c>
      <c r="C6" s="33">
        <v>100</v>
      </c>
      <c r="D6" s="50" t="s">
        <v>240</v>
      </c>
      <c r="E6" s="49" t="s">
        <v>241</v>
      </c>
      <c r="F6" s="51" t="s">
        <v>242</v>
      </c>
      <c r="G6" s="51" t="s">
        <v>243</v>
      </c>
      <c r="H6" s="50" t="s">
        <v>244</v>
      </c>
      <c r="I6" s="52" t="s">
        <v>120</v>
      </c>
      <c r="J6" s="53" t="s">
        <v>245</v>
      </c>
      <c r="K6" s="53" t="s">
        <v>246</v>
      </c>
      <c r="L6" s="54" t="s">
        <v>247</v>
      </c>
      <c r="M6" s="51">
        <v>0.2</v>
      </c>
      <c r="N6" s="51" t="s">
        <v>248</v>
      </c>
    </row>
    <row r="7" spans="1:14" ht="33" customHeight="1" thickBot="1" x14ac:dyDescent="0.25">
      <c r="A7" s="42" t="s">
        <v>205</v>
      </c>
      <c r="B7" s="84" t="s">
        <v>206</v>
      </c>
      <c r="C7" s="35" t="s">
        <v>207</v>
      </c>
      <c r="D7" s="51" t="s">
        <v>38</v>
      </c>
      <c r="E7" s="55" t="s">
        <v>39</v>
      </c>
      <c r="F7" s="51" t="s">
        <v>40</v>
      </c>
      <c r="G7" s="51" t="s">
        <v>41</v>
      </c>
      <c r="H7" s="51" t="s">
        <v>42</v>
      </c>
      <c r="I7" s="56"/>
      <c r="J7" s="53" t="s">
        <v>43</v>
      </c>
      <c r="K7" s="53" t="s">
        <v>44</v>
      </c>
      <c r="L7" s="53" t="s">
        <v>45</v>
      </c>
      <c r="M7" s="57" t="s">
        <v>46</v>
      </c>
      <c r="N7" s="51" t="s">
        <v>47</v>
      </c>
    </row>
    <row r="8" spans="1:14" ht="33" customHeight="1" thickBot="1" x14ac:dyDescent="0.25">
      <c r="A8" s="43" t="s">
        <v>208</v>
      </c>
      <c r="B8" s="85" t="s">
        <v>209</v>
      </c>
      <c r="C8" s="43" t="s">
        <v>210</v>
      </c>
      <c r="D8" s="58" t="s">
        <v>211</v>
      </c>
      <c r="E8" s="58" t="s">
        <v>212</v>
      </c>
      <c r="F8" s="59" t="s">
        <v>213</v>
      </c>
      <c r="G8" s="59" t="s">
        <v>214</v>
      </c>
      <c r="H8" s="59" t="s">
        <v>215</v>
      </c>
      <c r="I8" s="58" t="s">
        <v>216</v>
      </c>
      <c r="J8" s="60" t="s">
        <v>217</v>
      </c>
      <c r="K8" s="60" t="s">
        <v>218</v>
      </c>
      <c r="L8" s="60" t="s">
        <v>219</v>
      </c>
      <c r="M8" s="61" t="s">
        <v>220</v>
      </c>
      <c r="N8" s="59" t="s">
        <v>221</v>
      </c>
    </row>
    <row r="9" spans="1:14" ht="33" customHeight="1" thickBot="1" x14ac:dyDescent="0.25">
      <c r="A9" s="44" t="s">
        <v>238</v>
      </c>
      <c r="B9" s="71" t="s">
        <v>237</v>
      </c>
      <c r="C9" s="33" t="s">
        <v>113</v>
      </c>
      <c r="D9" s="51" t="s">
        <v>249</v>
      </c>
      <c r="E9" s="56"/>
      <c r="F9" s="51" t="s">
        <v>250</v>
      </c>
      <c r="G9" s="51" t="s">
        <v>251</v>
      </c>
      <c r="H9" s="56"/>
      <c r="I9" s="56"/>
      <c r="J9" s="62"/>
      <c r="K9" s="54" t="s">
        <v>252</v>
      </c>
      <c r="L9" s="53" t="s">
        <v>253</v>
      </c>
      <c r="M9" s="63"/>
      <c r="N9" s="49" t="s">
        <v>222</v>
      </c>
    </row>
    <row r="10" spans="1:14" ht="33" customHeight="1" thickBot="1" x14ac:dyDescent="0.25">
      <c r="A10" s="46" t="s">
        <v>239</v>
      </c>
      <c r="B10" s="72" t="s">
        <v>53</v>
      </c>
      <c r="C10" s="35">
        <v>30</v>
      </c>
      <c r="D10" s="51" t="s">
        <v>254</v>
      </c>
      <c r="E10" s="55" t="s">
        <v>255</v>
      </c>
      <c r="F10" s="51" t="s">
        <v>256</v>
      </c>
      <c r="G10" s="51" t="s">
        <v>257</v>
      </c>
      <c r="H10" s="51" t="s">
        <v>258</v>
      </c>
      <c r="I10" s="56"/>
      <c r="J10" s="62"/>
      <c r="K10" s="53" t="s">
        <v>259</v>
      </c>
      <c r="L10" s="54" t="s">
        <v>260</v>
      </c>
      <c r="M10" s="57" t="s">
        <v>261</v>
      </c>
      <c r="N10" s="51" t="s">
        <v>262</v>
      </c>
    </row>
    <row r="11" spans="1:14" ht="33" customHeight="1" thickBot="1" x14ac:dyDescent="0.25">
      <c r="A11" s="47"/>
      <c r="B11" s="48" t="s">
        <v>19</v>
      </c>
      <c r="C11" s="45"/>
      <c r="D11" s="128">
        <f>SUM(D6+D7+D8+D9+D10)</f>
        <v>37.120000000000005</v>
      </c>
      <c r="E11" s="129">
        <f>E10+E9+E8+E7+E6</f>
        <v>41.69</v>
      </c>
      <c r="F11" s="128">
        <f>F10+F9+F8+F7+F6</f>
        <v>115.52000000000001</v>
      </c>
      <c r="G11" s="130">
        <f>G10+G9+G8+G7+G6</f>
        <v>802.03</v>
      </c>
      <c r="H11" s="64"/>
      <c r="I11" s="64"/>
      <c r="J11" s="65"/>
      <c r="K11" s="11"/>
      <c r="L11" s="11"/>
      <c r="M11" s="11"/>
      <c r="N11" s="11"/>
    </row>
    <row r="12" spans="1:14" ht="60.75" customHeight="1" x14ac:dyDescent="0.2">
      <c r="A12" s="215"/>
      <c r="B12" s="216"/>
      <c r="C12" s="217"/>
      <c r="D12" s="218"/>
      <c r="E12" s="218"/>
      <c r="F12" s="218"/>
      <c r="G12" s="219"/>
      <c r="H12" s="216"/>
      <c r="I12" s="216"/>
      <c r="J12" s="216"/>
      <c r="K12" s="216"/>
      <c r="L12" s="216"/>
      <c r="M12" s="216"/>
      <c r="N12" s="216"/>
    </row>
    <row r="13" spans="1:14" ht="63" customHeight="1" thickBot="1" x14ac:dyDescent="0.25">
      <c r="K13" s="243" t="s">
        <v>202</v>
      </c>
      <c r="L13" s="243"/>
      <c r="M13" s="243"/>
      <c r="N13" s="243"/>
    </row>
    <row r="14" spans="1:14" ht="15.75" customHeight="1" thickBot="1" x14ac:dyDescent="0.25">
      <c r="A14" s="258" t="s">
        <v>304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60"/>
    </row>
    <row r="15" spans="1:14" ht="15" thickBot="1" x14ac:dyDescent="0.25">
      <c r="A15" s="247" t="s">
        <v>37</v>
      </c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9"/>
    </row>
    <row r="16" spans="1:14" ht="15" x14ac:dyDescent="0.2">
      <c r="A16" s="261" t="s">
        <v>134</v>
      </c>
      <c r="B16" s="261" t="s">
        <v>135</v>
      </c>
      <c r="C16" s="263" t="s">
        <v>136</v>
      </c>
      <c r="D16" s="265" t="s">
        <v>137</v>
      </c>
      <c r="E16" s="266"/>
      <c r="F16" s="267"/>
      <c r="G16" s="268" t="s">
        <v>138</v>
      </c>
      <c r="H16" s="265" t="s">
        <v>139</v>
      </c>
      <c r="I16" s="266"/>
      <c r="J16" s="267"/>
      <c r="K16" s="265" t="s">
        <v>140</v>
      </c>
      <c r="L16" s="266"/>
      <c r="M16" s="266"/>
      <c r="N16" s="267"/>
    </row>
    <row r="17" spans="1:14" ht="42.75" customHeight="1" thickBot="1" x14ac:dyDescent="0.25">
      <c r="A17" s="262"/>
      <c r="B17" s="262"/>
      <c r="C17" s="264"/>
      <c r="D17" s="91" t="s">
        <v>13</v>
      </c>
      <c r="E17" s="91" t="s">
        <v>20</v>
      </c>
      <c r="F17" s="91" t="s">
        <v>35</v>
      </c>
      <c r="G17" s="269"/>
      <c r="H17" s="92" t="s">
        <v>165</v>
      </c>
      <c r="I17" s="91" t="s">
        <v>141</v>
      </c>
      <c r="J17" s="93" t="s">
        <v>142</v>
      </c>
      <c r="K17" s="91" t="s">
        <v>143</v>
      </c>
      <c r="L17" s="94" t="s">
        <v>16</v>
      </c>
      <c r="M17" s="95" t="s">
        <v>17</v>
      </c>
      <c r="N17" s="96" t="s">
        <v>144</v>
      </c>
    </row>
    <row r="18" spans="1:14" ht="30" customHeight="1" thickBot="1" x14ac:dyDescent="0.25">
      <c r="A18" s="61" t="s">
        <v>264</v>
      </c>
      <c r="B18" s="68" t="s">
        <v>263</v>
      </c>
      <c r="C18" s="69">
        <v>60</v>
      </c>
      <c r="D18" s="69">
        <v>0.86</v>
      </c>
      <c r="E18" s="69">
        <v>3.65</v>
      </c>
      <c r="F18" s="69">
        <v>5.0199999999999996</v>
      </c>
      <c r="G18" s="69">
        <v>56.34</v>
      </c>
      <c r="H18" s="69">
        <v>0.01</v>
      </c>
      <c r="I18" s="66"/>
      <c r="J18" s="79">
        <v>5.7</v>
      </c>
      <c r="K18" s="79">
        <v>21.09</v>
      </c>
      <c r="L18" s="79">
        <v>24.58</v>
      </c>
      <c r="M18" s="68">
        <v>12.54</v>
      </c>
      <c r="N18" s="69">
        <v>0.8</v>
      </c>
    </row>
    <row r="19" spans="1:14" ht="30" customHeight="1" thickBot="1" x14ac:dyDescent="0.25">
      <c r="A19" s="70" t="s">
        <v>49</v>
      </c>
      <c r="B19" s="71" t="s">
        <v>26</v>
      </c>
      <c r="C19" s="72" t="s">
        <v>207</v>
      </c>
      <c r="D19" s="73" t="s">
        <v>265</v>
      </c>
      <c r="E19" s="72" t="s">
        <v>266</v>
      </c>
      <c r="F19" s="72" t="s">
        <v>267</v>
      </c>
      <c r="G19" s="72" t="s">
        <v>268</v>
      </c>
      <c r="H19" s="72" t="s">
        <v>269</v>
      </c>
      <c r="I19" s="66"/>
      <c r="J19" s="80" t="s">
        <v>270</v>
      </c>
      <c r="K19" s="80" t="s">
        <v>271</v>
      </c>
      <c r="L19" s="80" t="s">
        <v>272</v>
      </c>
      <c r="M19" s="70" t="s">
        <v>273</v>
      </c>
      <c r="N19" s="72" t="s">
        <v>274</v>
      </c>
    </row>
    <row r="20" spans="1:14" ht="30" customHeight="1" thickBot="1" x14ac:dyDescent="0.25">
      <c r="A20" s="70" t="s">
        <v>275</v>
      </c>
      <c r="B20" s="71" t="s">
        <v>276</v>
      </c>
      <c r="C20" s="72" t="s">
        <v>48</v>
      </c>
      <c r="D20" s="73" t="s">
        <v>277</v>
      </c>
      <c r="E20" s="72" t="s">
        <v>278</v>
      </c>
      <c r="F20" s="72" t="s">
        <v>279</v>
      </c>
      <c r="G20" s="72" t="s">
        <v>280</v>
      </c>
      <c r="H20" s="72" t="s">
        <v>258</v>
      </c>
      <c r="I20" s="70" t="s">
        <v>281</v>
      </c>
      <c r="J20" s="70" t="s">
        <v>282</v>
      </c>
      <c r="K20" s="81" t="s">
        <v>283</v>
      </c>
      <c r="L20" s="80" t="s">
        <v>284</v>
      </c>
      <c r="M20" s="70" t="s">
        <v>285</v>
      </c>
      <c r="N20" s="72" t="s">
        <v>286</v>
      </c>
    </row>
    <row r="21" spans="1:14" ht="30" customHeight="1" thickBot="1" x14ac:dyDescent="0.25">
      <c r="A21" s="70" t="s">
        <v>30</v>
      </c>
      <c r="B21" s="71" t="s">
        <v>23</v>
      </c>
      <c r="C21" s="72" t="s">
        <v>41</v>
      </c>
      <c r="D21" s="73" t="s">
        <v>287</v>
      </c>
      <c r="E21" s="72" t="s">
        <v>288</v>
      </c>
      <c r="F21" s="72" t="s">
        <v>289</v>
      </c>
      <c r="G21" s="72" t="s">
        <v>290</v>
      </c>
      <c r="H21" s="74" t="s">
        <v>291</v>
      </c>
      <c r="I21" s="70" t="s">
        <v>72</v>
      </c>
      <c r="J21" s="82" t="s">
        <v>92</v>
      </c>
      <c r="K21" s="80" t="s">
        <v>198</v>
      </c>
      <c r="L21" s="80" t="s">
        <v>292</v>
      </c>
      <c r="M21" s="70" t="s">
        <v>200</v>
      </c>
      <c r="N21" s="74" t="s">
        <v>201</v>
      </c>
    </row>
    <row r="22" spans="1:14" ht="30" customHeight="1" thickBot="1" x14ac:dyDescent="0.25">
      <c r="A22" s="70" t="s">
        <v>33</v>
      </c>
      <c r="B22" s="71" t="s">
        <v>21</v>
      </c>
      <c r="C22" s="74" t="s">
        <v>113</v>
      </c>
      <c r="D22" s="73" t="s">
        <v>293</v>
      </c>
      <c r="E22" s="65"/>
      <c r="F22" s="72" t="s">
        <v>294</v>
      </c>
      <c r="G22" s="72" t="s">
        <v>295</v>
      </c>
      <c r="H22" s="64">
        <v>0</v>
      </c>
      <c r="I22" s="66">
        <v>0</v>
      </c>
      <c r="J22" s="80" t="s">
        <v>296</v>
      </c>
      <c r="K22" s="80" t="s">
        <v>297</v>
      </c>
      <c r="L22" s="80" t="s">
        <v>298</v>
      </c>
      <c r="M22" s="70" t="s">
        <v>299</v>
      </c>
      <c r="N22" s="74" t="s">
        <v>300</v>
      </c>
    </row>
    <row r="23" spans="1:14" ht="30" customHeight="1" thickBot="1" x14ac:dyDescent="0.25">
      <c r="A23" s="71" t="s">
        <v>58</v>
      </c>
      <c r="B23" s="72" t="s">
        <v>53</v>
      </c>
      <c r="C23" s="72">
        <v>30</v>
      </c>
      <c r="D23" s="77">
        <v>2.88</v>
      </c>
      <c r="E23" s="72">
        <v>0.35</v>
      </c>
      <c r="F23" s="72">
        <v>17.739999999999998</v>
      </c>
      <c r="G23" s="72">
        <v>85.63</v>
      </c>
      <c r="H23" s="64"/>
      <c r="I23" s="66"/>
      <c r="J23" s="66"/>
      <c r="K23" s="65"/>
      <c r="L23" s="65"/>
      <c r="M23" s="66"/>
      <c r="N23" s="64"/>
    </row>
    <row r="24" spans="1:14" ht="30" customHeight="1" thickBot="1" x14ac:dyDescent="0.25">
      <c r="A24" s="66"/>
      <c r="B24" s="71" t="s">
        <v>301</v>
      </c>
      <c r="C24" s="72" t="s">
        <v>302</v>
      </c>
      <c r="D24" s="77">
        <v>2.2000000000000002</v>
      </c>
      <c r="E24" s="72">
        <v>1.45</v>
      </c>
      <c r="F24" s="72">
        <v>38.549999999999997</v>
      </c>
      <c r="G24" s="72">
        <v>166.5</v>
      </c>
      <c r="H24" s="64"/>
      <c r="I24" s="66"/>
      <c r="J24" s="66"/>
      <c r="K24" s="65"/>
      <c r="L24" s="65"/>
      <c r="M24" s="66"/>
      <c r="N24" s="64"/>
    </row>
    <row r="25" spans="1:14" ht="30" customHeight="1" thickBot="1" x14ac:dyDescent="0.25">
      <c r="A25" s="67"/>
      <c r="B25" s="78" t="s">
        <v>19</v>
      </c>
      <c r="C25" s="67"/>
      <c r="D25" s="127">
        <f>D24+D23+D22+D21+D20+D19+D18</f>
        <v>27.71</v>
      </c>
      <c r="E25" s="127">
        <f>E24+E23+E21+E22+E20+E19+E18</f>
        <v>22.02</v>
      </c>
      <c r="F25" s="127">
        <f>F24+F23+F22+F21+F20+F19+F18</f>
        <v>143.03</v>
      </c>
      <c r="G25" s="86">
        <f>G24+G23+G22+G21+G20+G19+G18</f>
        <v>895.49</v>
      </c>
      <c r="H25" s="76"/>
      <c r="I25" s="67"/>
      <c r="J25" s="67"/>
      <c r="K25" s="75"/>
      <c r="L25" s="75"/>
      <c r="M25" s="67"/>
      <c r="N25" s="76"/>
    </row>
    <row r="26" spans="1:14" ht="58.5" customHeight="1" x14ac:dyDescent="0.2">
      <c r="A26" s="220"/>
      <c r="B26" s="216"/>
      <c r="C26" s="220"/>
      <c r="D26" s="221"/>
      <c r="E26" s="221"/>
      <c r="F26" s="221"/>
      <c r="G26" s="218"/>
      <c r="H26" s="220"/>
      <c r="I26" s="220"/>
      <c r="J26" s="220"/>
      <c r="K26" s="222"/>
      <c r="L26" s="222"/>
      <c r="M26" s="222"/>
      <c r="N26" s="222"/>
    </row>
    <row r="27" spans="1:14" ht="63.75" customHeight="1" thickBot="1" x14ac:dyDescent="0.25">
      <c r="K27" s="243" t="s">
        <v>202</v>
      </c>
      <c r="L27" s="243"/>
      <c r="M27" s="243"/>
      <c r="N27" s="243"/>
    </row>
    <row r="28" spans="1:14" ht="45" customHeight="1" thickBot="1" x14ac:dyDescent="0.25">
      <c r="A28" s="272" t="s">
        <v>50</v>
      </c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4"/>
    </row>
    <row r="29" spans="1:14" ht="15" thickBot="1" x14ac:dyDescent="0.25">
      <c r="A29" s="275" t="s">
        <v>37</v>
      </c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7"/>
    </row>
    <row r="30" spans="1:14" ht="15.75" thickBot="1" x14ac:dyDescent="0.25">
      <c r="A30" s="278" t="s">
        <v>134</v>
      </c>
      <c r="B30" s="278" t="s">
        <v>135</v>
      </c>
      <c r="C30" s="285" t="s">
        <v>136</v>
      </c>
      <c r="D30" s="287" t="s">
        <v>137</v>
      </c>
      <c r="E30" s="288"/>
      <c r="F30" s="289"/>
      <c r="G30" s="290" t="s">
        <v>138</v>
      </c>
      <c r="H30" s="287" t="s">
        <v>139</v>
      </c>
      <c r="I30" s="288"/>
      <c r="J30" s="289"/>
      <c r="K30" s="287" t="s">
        <v>140</v>
      </c>
      <c r="L30" s="288"/>
      <c r="M30" s="288"/>
      <c r="N30" s="289"/>
    </row>
    <row r="31" spans="1:14" ht="43.5" customHeight="1" thickBot="1" x14ac:dyDescent="0.25">
      <c r="A31" s="279"/>
      <c r="B31" s="279"/>
      <c r="C31" s="286"/>
      <c r="D31" s="100" t="s">
        <v>13</v>
      </c>
      <c r="E31" s="91" t="s">
        <v>20</v>
      </c>
      <c r="F31" s="91" t="s">
        <v>35</v>
      </c>
      <c r="G31" s="291"/>
      <c r="H31" s="101" t="s">
        <v>165</v>
      </c>
      <c r="I31" s="91" t="s">
        <v>141</v>
      </c>
      <c r="J31" s="102" t="s">
        <v>142</v>
      </c>
      <c r="K31" s="100" t="s">
        <v>143</v>
      </c>
      <c r="L31" s="102" t="s">
        <v>16</v>
      </c>
      <c r="M31" s="103" t="s">
        <v>17</v>
      </c>
      <c r="N31" s="104" t="s">
        <v>144</v>
      </c>
    </row>
    <row r="32" spans="1:14" ht="40.5" customHeight="1" thickBot="1" x14ac:dyDescent="0.25">
      <c r="A32" s="57" t="s">
        <v>54</v>
      </c>
      <c r="B32" s="71" t="s">
        <v>99</v>
      </c>
      <c r="C32" s="70" t="s">
        <v>59</v>
      </c>
      <c r="D32" s="71" t="s">
        <v>61</v>
      </c>
      <c r="E32" s="71" t="s">
        <v>62</v>
      </c>
      <c r="F32" s="71" t="s">
        <v>96</v>
      </c>
      <c r="G32" s="71" t="s">
        <v>97</v>
      </c>
      <c r="H32" s="71" t="s">
        <v>63</v>
      </c>
      <c r="I32" s="81">
        <v>0.01</v>
      </c>
      <c r="J32" s="113" t="s">
        <v>64</v>
      </c>
      <c r="K32" s="113" t="s">
        <v>65</v>
      </c>
      <c r="L32" s="113" t="s">
        <v>66</v>
      </c>
      <c r="M32" s="114" t="s">
        <v>67</v>
      </c>
      <c r="N32" s="113" t="s">
        <v>98</v>
      </c>
    </row>
    <row r="33" spans="1:14" ht="45.75" customHeight="1" thickBot="1" x14ac:dyDescent="0.25">
      <c r="A33" s="97" t="s">
        <v>511</v>
      </c>
      <c r="B33" s="12" t="s">
        <v>512</v>
      </c>
      <c r="C33" s="11" t="s">
        <v>513</v>
      </c>
      <c r="D33" s="12">
        <v>13.87</v>
      </c>
      <c r="E33" s="12">
        <v>7.85</v>
      </c>
      <c r="F33" s="12">
        <v>6.53</v>
      </c>
      <c r="G33" s="12">
        <v>150</v>
      </c>
      <c r="H33" s="12">
        <v>0.1</v>
      </c>
      <c r="I33" s="11">
        <v>0.01</v>
      </c>
      <c r="J33" s="12">
        <v>3.35</v>
      </c>
      <c r="K33" s="12">
        <v>52.11</v>
      </c>
      <c r="L33" s="12">
        <v>238.46</v>
      </c>
      <c r="M33" s="12">
        <v>59.77</v>
      </c>
      <c r="N33" s="12">
        <v>0.96</v>
      </c>
    </row>
    <row r="34" spans="1:14" ht="31.5" customHeight="1" thickBot="1" x14ac:dyDescent="0.25">
      <c r="A34" s="98" t="s">
        <v>56</v>
      </c>
      <c r="B34" s="71" t="s">
        <v>34</v>
      </c>
      <c r="C34" s="72">
        <v>150</v>
      </c>
      <c r="D34" s="51" t="s">
        <v>68</v>
      </c>
      <c r="E34" s="51" t="s">
        <v>69</v>
      </c>
      <c r="F34" s="51" t="s">
        <v>70</v>
      </c>
      <c r="G34" s="51" t="s">
        <v>71</v>
      </c>
      <c r="H34" s="115" t="s">
        <v>72</v>
      </c>
      <c r="I34" s="53" t="s">
        <v>73</v>
      </c>
      <c r="J34" s="53" t="s">
        <v>74</v>
      </c>
      <c r="K34" s="53" t="s">
        <v>75</v>
      </c>
      <c r="L34" s="53" t="s">
        <v>76</v>
      </c>
      <c r="M34" s="57" t="s">
        <v>77</v>
      </c>
      <c r="N34" s="53" t="s">
        <v>78</v>
      </c>
    </row>
    <row r="35" spans="1:14" ht="30.75" customHeight="1" thickBot="1" x14ac:dyDescent="0.25">
      <c r="A35" s="99" t="s">
        <v>57</v>
      </c>
      <c r="B35" s="79" t="s">
        <v>52</v>
      </c>
      <c r="C35" s="69">
        <v>200</v>
      </c>
      <c r="D35" s="59" t="s">
        <v>79</v>
      </c>
      <c r="E35" s="59" t="s">
        <v>79</v>
      </c>
      <c r="F35" s="59" t="s">
        <v>80</v>
      </c>
      <c r="G35" s="59" t="s">
        <v>81</v>
      </c>
      <c r="H35" s="59"/>
      <c r="I35" s="60"/>
      <c r="J35" s="60" t="s">
        <v>82</v>
      </c>
      <c r="K35" s="60" t="s">
        <v>83</v>
      </c>
      <c r="L35" s="116" t="s">
        <v>84</v>
      </c>
      <c r="M35" s="61"/>
      <c r="N35" s="60" t="s">
        <v>85</v>
      </c>
    </row>
    <row r="36" spans="1:14" ht="27.75" customHeight="1" thickBot="1" x14ac:dyDescent="0.25">
      <c r="A36" s="57" t="s">
        <v>58</v>
      </c>
      <c r="B36" s="119" t="s">
        <v>53</v>
      </c>
      <c r="C36" s="74">
        <v>40</v>
      </c>
      <c r="D36" s="49" t="s">
        <v>86</v>
      </c>
      <c r="E36" s="49" t="s">
        <v>87</v>
      </c>
      <c r="F36" s="51" t="s">
        <v>88</v>
      </c>
      <c r="G36" s="49" t="s">
        <v>89</v>
      </c>
      <c r="H36" s="56" t="s">
        <v>90</v>
      </c>
      <c r="I36" s="62"/>
      <c r="J36" s="54" t="s">
        <v>91</v>
      </c>
      <c r="K36" s="54" t="s">
        <v>92</v>
      </c>
      <c r="L36" s="55" t="s">
        <v>93</v>
      </c>
      <c r="M36" s="63" t="s">
        <v>94</v>
      </c>
      <c r="N36" s="54" t="s">
        <v>95</v>
      </c>
    </row>
    <row r="37" spans="1:14" ht="27" customHeight="1" thickBot="1" x14ac:dyDescent="0.25">
      <c r="A37" s="10"/>
      <c r="B37" s="199" t="s">
        <v>19</v>
      </c>
      <c r="C37" s="10"/>
      <c r="D37" s="117" t="s">
        <v>514</v>
      </c>
      <c r="E37" s="117" t="s">
        <v>515</v>
      </c>
      <c r="F37" s="118" t="s">
        <v>516</v>
      </c>
      <c r="G37" s="118" t="s">
        <v>517</v>
      </c>
      <c r="H37" s="56"/>
      <c r="I37" s="62"/>
      <c r="J37" s="62"/>
      <c r="K37" s="62"/>
      <c r="L37" s="62"/>
      <c r="M37" s="63"/>
      <c r="N37" s="62"/>
    </row>
    <row r="38" spans="1:14" ht="55.5" customHeight="1" x14ac:dyDescent="0.2">
      <c r="A38" s="223"/>
      <c r="B38" s="224"/>
      <c r="C38" s="223"/>
      <c r="D38" s="219"/>
      <c r="E38" s="219"/>
      <c r="F38" s="219"/>
      <c r="G38" s="219"/>
      <c r="H38" s="225"/>
      <c r="I38" s="225"/>
      <c r="J38" s="225"/>
      <c r="K38" s="226"/>
      <c r="L38" s="226"/>
      <c r="M38" s="226"/>
      <c r="N38" s="226"/>
    </row>
    <row r="39" spans="1:14" ht="63.75" customHeight="1" thickBot="1" x14ac:dyDescent="0.25">
      <c r="K39" s="243" t="s">
        <v>202</v>
      </c>
      <c r="L39" s="243"/>
      <c r="M39" s="243"/>
      <c r="N39" s="243"/>
    </row>
    <row r="40" spans="1:14" ht="43.5" customHeight="1" thickBot="1" x14ac:dyDescent="0.25">
      <c r="A40" s="258" t="s">
        <v>305</v>
      </c>
      <c r="B40" s="259"/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60"/>
    </row>
    <row r="41" spans="1:14" ht="15" thickBot="1" x14ac:dyDescent="0.25">
      <c r="A41" s="292" t="s">
        <v>306</v>
      </c>
      <c r="B41" s="293"/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4"/>
    </row>
    <row r="42" spans="1:14" ht="15" thickBot="1" x14ac:dyDescent="0.25">
      <c r="A42" s="250" t="s">
        <v>223</v>
      </c>
      <c r="B42" s="250" t="s">
        <v>224</v>
      </c>
      <c r="C42" s="295" t="s">
        <v>225</v>
      </c>
      <c r="D42" s="297" t="s">
        <v>226</v>
      </c>
      <c r="E42" s="298"/>
      <c r="F42" s="299"/>
      <c r="G42" s="250" t="s">
        <v>227</v>
      </c>
      <c r="H42" s="297" t="s">
        <v>228</v>
      </c>
      <c r="I42" s="298"/>
      <c r="J42" s="299"/>
      <c r="K42" s="297" t="s">
        <v>229</v>
      </c>
      <c r="L42" s="298"/>
      <c r="M42" s="298"/>
      <c r="N42" s="299"/>
    </row>
    <row r="43" spans="1:14" ht="42.75" customHeight="1" thickBot="1" x14ac:dyDescent="0.25">
      <c r="A43" s="251"/>
      <c r="B43" s="251"/>
      <c r="C43" s="296"/>
      <c r="D43" s="109" t="s">
        <v>172</v>
      </c>
      <c r="E43" s="109" t="s">
        <v>230</v>
      </c>
      <c r="F43" s="109" t="s">
        <v>231</v>
      </c>
      <c r="G43" s="251"/>
      <c r="H43" s="109" t="s">
        <v>166</v>
      </c>
      <c r="I43" s="110" t="s">
        <v>232</v>
      </c>
      <c r="J43" s="109" t="s">
        <v>233</v>
      </c>
      <c r="K43" s="111" t="s">
        <v>234</v>
      </c>
      <c r="L43" s="109" t="s">
        <v>303</v>
      </c>
      <c r="M43" s="112" t="s">
        <v>235</v>
      </c>
      <c r="N43" s="92" t="s">
        <v>236</v>
      </c>
    </row>
    <row r="44" spans="1:14" ht="33" customHeight="1" thickBot="1" x14ac:dyDescent="0.25">
      <c r="A44" s="70" t="s">
        <v>346</v>
      </c>
      <c r="B44" s="105" t="s">
        <v>345</v>
      </c>
      <c r="C44" s="72">
        <v>50</v>
      </c>
      <c r="D44" s="72">
        <v>0.44</v>
      </c>
      <c r="E44" s="72">
        <v>3.6</v>
      </c>
      <c r="F44" s="72">
        <v>8.5299999999999994</v>
      </c>
      <c r="G44" s="72">
        <v>67.36</v>
      </c>
      <c r="H44" s="72">
        <v>2.5000000000000001E-2</v>
      </c>
      <c r="I44" s="80">
        <v>0.28499999999999998</v>
      </c>
      <c r="J44" s="70">
        <v>13.025</v>
      </c>
      <c r="K44" s="80">
        <v>17.850000000000001</v>
      </c>
      <c r="L44" s="80">
        <v>20.3</v>
      </c>
      <c r="M44" s="80">
        <v>11.71</v>
      </c>
      <c r="N44" s="80">
        <v>0.745</v>
      </c>
    </row>
    <row r="45" spans="1:14" ht="45" customHeight="1" thickBot="1" x14ac:dyDescent="0.25">
      <c r="A45" s="70" t="s">
        <v>307</v>
      </c>
      <c r="B45" s="106" t="s">
        <v>31</v>
      </c>
      <c r="C45" s="72" t="s">
        <v>207</v>
      </c>
      <c r="D45" s="72" t="s">
        <v>308</v>
      </c>
      <c r="E45" s="72" t="s">
        <v>309</v>
      </c>
      <c r="F45" s="72" t="s">
        <v>310</v>
      </c>
      <c r="G45" s="72" t="s">
        <v>311</v>
      </c>
      <c r="H45" s="72" t="s">
        <v>312</v>
      </c>
      <c r="I45" s="65"/>
      <c r="J45" s="80" t="s">
        <v>313</v>
      </c>
      <c r="K45" s="107" t="s">
        <v>314</v>
      </c>
      <c r="L45" s="80" t="s">
        <v>315</v>
      </c>
      <c r="M45" s="80" t="s">
        <v>316</v>
      </c>
      <c r="N45" s="72" t="s">
        <v>317</v>
      </c>
    </row>
    <row r="46" spans="1:14" ht="16.5" customHeight="1" thickBot="1" x14ac:dyDescent="0.25">
      <c r="A46" s="68" t="s">
        <v>28</v>
      </c>
      <c r="B46" s="68" t="s">
        <v>27</v>
      </c>
      <c r="C46" s="69" t="s">
        <v>171</v>
      </c>
      <c r="D46" s="69" t="s">
        <v>318</v>
      </c>
      <c r="E46" s="69" t="s">
        <v>319</v>
      </c>
      <c r="F46" s="64"/>
      <c r="G46" s="69" t="s">
        <v>320</v>
      </c>
      <c r="H46" s="69" t="s">
        <v>152</v>
      </c>
      <c r="I46" s="79" t="s">
        <v>321</v>
      </c>
      <c r="J46" s="66"/>
      <c r="K46" s="108" t="s">
        <v>322</v>
      </c>
      <c r="L46" s="79" t="s">
        <v>323</v>
      </c>
      <c r="M46" s="79" t="s">
        <v>321</v>
      </c>
      <c r="N46" s="69" t="s">
        <v>324</v>
      </c>
    </row>
    <row r="47" spans="1:14" ht="16.5" customHeight="1" thickBot="1" x14ac:dyDescent="0.25">
      <c r="A47" s="70" t="s">
        <v>325</v>
      </c>
      <c r="B47" s="84" t="s">
        <v>326</v>
      </c>
      <c r="C47" s="72">
        <v>50</v>
      </c>
      <c r="D47" s="72">
        <v>0.93</v>
      </c>
      <c r="E47" s="74">
        <v>2.16</v>
      </c>
      <c r="F47" s="51" t="s">
        <v>327</v>
      </c>
      <c r="G47" s="72">
        <v>71.180000000000007</v>
      </c>
      <c r="H47" s="74" t="s">
        <v>328</v>
      </c>
      <c r="I47" s="80">
        <v>10.5</v>
      </c>
      <c r="J47" s="80" t="s">
        <v>329</v>
      </c>
      <c r="K47" s="107" t="s">
        <v>330</v>
      </c>
      <c r="L47" s="80" t="s">
        <v>331</v>
      </c>
      <c r="M47" s="80" t="s">
        <v>332</v>
      </c>
      <c r="N47" s="72" t="s">
        <v>333</v>
      </c>
    </row>
    <row r="48" spans="1:14" ht="33" customHeight="1" thickBot="1" x14ac:dyDescent="0.25">
      <c r="A48" s="70" t="s">
        <v>30</v>
      </c>
      <c r="B48" s="71" t="s">
        <v>29</v>
      </c>
      <c r="C48" s="72" t="s">
        <v>111</v>
      </c>
      <c r="D48" s="72" t="s">
        <v>334</v>
      </c>
      <c r="E48" s="72" t="s">
        <v>335</v>
      </c>
      <c r="F48" s="72" t="s">
        <v>336</v>
      </c>
      <c r="G48" s="72" t="s">
        <v>337</v>
      </c>
      <c r="H48" s="72" t="s">
        <v>312</v>
      </c>
      <c r="I48" s="80" t="s">
        <v>82</v>
      </c>
      <c r="J48" s="66"/>
      <c r="K48" s="107" t="s">
        <v>338</v>
      </c>
      <c r="L48" s="80" t="s">
        <v>339</v>
      </c>
      <c r="M48" s="80">
        <v>0.03</v>
      </c>
      <c r="N48" s="72">
        <v>2.4300000000000002</v>
      </c>
    </row>
    <row r="49" spans="1:14" ht="16.5" customHeight="1" thickBot="1" x14ac:dyDescent="0.25">
      <c r="A49" s="70" t="s">
        <v>33</v>
      </c>
      <c r="B49" s="71" t="s">
        <v>21</v>
      </c>
      <c r="C49" s="72">
        <v>150</v>
      </c>
      <c r="D49" s="72">
        <v>0.78</v>
      </c>
      <c r="E49" s="65"/>
      <c r="F49" s="74" t="s">
        <v>340</v>
      </c>
      <c r="G49" s="72" t="s">
        <v>341</v>
      </c>
      <c r="H49" s="74" t="s">
        <v>342</v>
      </c>
      <c r="I49" s="65"/>
      <c r="J49" s="81" t="s">
        <v>217</v>
      </c>
      <c r="K49" s="107" t="s">
        <v>343</v>
      </c>
      <c r="L49" s="80" t="s">
        <v>68</v>
      </c>
      <c r="M49" s="65"/>
      <c r="N49" s="74" t="s">
        <v>344</v>
      </c>
    </row>
    <row r="50" spans="1:14" ht="15.75" customHeight="1" thickBot="1" x14ac:dyDescent="0.25">
      <c r="A50" s="66"/>
      <c r="B50" s="79" t="s">
        <v>108</v>
      </c>
      <c r="C50" s="69" t="s">
        <v>114</v>
      </c>
      <c r="D50" s="69">
        <v>2.64</v>
      </c>
      <c r="E50" s="69">
        <v>0.48</v>
      </c>
      <c r="F50" s="69">
        <v>13.36</v>
      </c>
      <c r="G50" s="69">
        <v>69.599999999999994</v>
      </c>
      <c r="H50" s="64"/>
      <c r="I50" s="65"/>
      <c r="J50" s="66"/>
      <c r="K50" s="65"/>
      <c r="L50" s="65"/>
      <c r="M50" s="65"/>
      <c r="N50" s="65"/>
    </row>
    <row r="51" spans="1:14" ht="15.75" customHeight="1" thickBot="1" x14ac:dyDescent="0.25">
      <c r="A51" s="66"/>
      <c r="B51" s="200" t="s">
        <v>508</v>
      </c>
      <c r="C51" s="66"/>
      <c r="D51" s="126">
        <f>D50+D49+D48+D47+D46+D45+D44</f>
        <v>29.310000000000002</v>
      </c>
      <c r="E51" s="126">
        <f>E50+E49+E48+E47+E46+E45+E44</f>
        <v>23.240000000000002</v>
      </c>
      <c r="F51" s="86">
        <f>F50+F49+F48+F47+F46+F45+F44</f>
        <v>97.01</v>
      </c>
      <c r="G51" s="86">
        <f>G50+G49+G48+G47+G46+G45+G44</f>
        <v>718.75000000000011</v>
      </c>
      <c r="H51" s="64"/>
      <c r="I51" s="65"/>
      <c r="J51" s="66"/>
      <c r="K51" s="65"/>
      <c r="L51" s="65"/>
      <c r="M51" s="65"/>
      <c r="N51" s="65"/>
    </row>
    <row r="52" spans="1:14" ht="61.5" customHeight="1" x14ac:dyDescent="0.2">
      <c r="A52" s="216"/>
      <c r="B52" s="218"/>
      <c r="C52" s="216"/>
      <c r="D52" s="218"/>
      <c r="E52" s="218"/>
      <c r="F52" s="218"/>
      <c r="G52" s="218"/>
      <c r="H52" s="216"/>
      <c r="I52" s="216"/>
      <c r="J52" s="216"/>
      <c r="K52" s="227"/>
      <c r="L52" s="227"/>
      <c r="M52" s="227"/>
      <c r="N52" s="227"/>
    </row>
    <row r="53" spans="1:14" ht="63" customHeight="1" thickBot="1" x14ac:dyDescent="0.25">
      <c r="K53" s="243" t="s">
        <v>202</v>
      </c>
      <c r="L53" s="243"/>
      <c r="M53" s="243"/>
      <c r="N53" s="243"/>
    </row>
    <row r="54" spans="1:14" ht="39.75" customHeight="1" thickBot="1" x14ac:dyDescent="0.25">
      <c r="A54" s="258" t="s">
        <v>383</v>
      </c>
      <c r="B54" s="259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60"/>
    </row>
    <row r="55" spans="1:14" ht="15.75" thickBot="1" x14ac:dyDescent="0.3">
      <c r="A55" s="362" t="s">
        <v>37</v>
      </c>
      <c r="B55" s="363"/>
      <c r="C55" s="363"/>
      <c r="D55" s="363"/>
      <c r="E55" s="363"/>
      <c r="F55" s="363"/>
      <c r="G55" s="363"/>
      <c r="H55" s="363"/>
      <c r="I55" s="363"/>
      <c r="J55" s="363"/>
      <c r="K55" s="363"/>
      <c r="L55" s="363"/>
      <c r="M55" s="363"/>
      <c r="N55" s="364"/>
    </row>
    <row r="56" spans="1:14" ht="14.25" x14ac:dyDescent="0.2">
      <c r="A56" s="305" t="s">
        <v>134</v>
      </c>
      <c r="B56" s="305" t="s">
        <v>135</v>
      </c>
      <c r="C56" s="307" t="s">
        <v>136</v>
      </c>
      <c r="D56" s="280" t="s">
        <v>226</v>
      </c>
      <c r="E56" s="281"/>
      <c r="F56" s="282"/>
      <c r="G56" s="283" t="s">
        <v>227</v>
      </c>
      <c r="H56" s="280" t="s">
        <v>228</v>
      </c>
      <c r="I56" s="281"/>
      <c r="J56" s="282"/>
      <c r="K56" s="280" t="s">
        <v>229</v>
      </c>
      <c r="L56" s="281"/>
      <c r="M56" s="281"/>
      <c r="N56" s="282"/>
    </row>
    <row r="57" spans="1:14" ht="45" customHeight="1" thickBot="1" x14ac:dyDescent="0.25">
      <c r="A57" s="306"/>
      <c r="B57" s="306"/>
      <c r="C57" s="308"/>
      <c r="D57" s="121" t="s">
        <v>172</v>
      </c>
      <c r="E57" s="121" t="s">
        <v>230</v>
      </c>
      <c r="F57" s="109" t="s">
        <v>231</v>
      </c>
      <c r="G57" s="284"/>
      <c r="H57" s="101" t="s">
        <v>165</v>
      </c>
      <c r="I57" s="110" t="s">
        <v>232</v>
      </c>
      <c r="J57" s="109" t="s">
        <v>233</v>
      </c>
      <c r="K57" s="121" t="s">
        <v>234</v>
      </c>
      <c r="L57" s="121" t="s">
        <v>303</v>
      </c>
      <c r="M57" s="122" t="s">
        <v>235</v>
      </c>
      <c r="N57" s="101" t="s">
        <v>236</v>
      </c>
    </row>
    <row r="58" spans="1:14" ht="33" customHeight="1" thickBot="1" x14ac:dyDescent="0.25">
      <c r="A58" s="83" t="s">
        <v>382</v>
      </c>
      <c r="B58" s="71" t="s">
        <v>347</v>
      </c>
      <c r="C58" s="72" t="s">
        <v>111</v>
      </c>
      <c r="D58" s="72" t="s">
        <v>348</v>
      </c>
      <c r="E58" s="72" t="s">
        <v>349</v>
      </c>
      <c r="F58" s="72" t="s">
        <v>350</v>
      </c>
      <c r="G58" s="72" t="s">
        <v>351</v>
      </c>
      <c r="H58" s="72" t="s">
        <v>42</v>
      </c>
      <c r="I58" s="65"/>
      <c r="J58" s="80" t="s">
        <v>352</v>
      </c>
      <c r="K58" s="107" t="s">
        <v>353</v>
      </c>
      <c r="L58" s="80" t="s">
        <v>354</v>
      </c>
      <c r="M58" s="70" t="s">
        <v>355</v>
      </c>
      <c r="N58" s="124" t="s">
        <v>173</v>
      </c>
    </row>
    <row r="59" spans="1:14" ht="33" customHeight="1" thickBot="1" x14ac:dyDescent="0.25">
      <c r="A59" s="70" t="s">
        <v>356</v>
      </c>
      <c r="B59" s="71" t="s">
        <v>384</v>
      </c>
      <c r="C59" s="80">
        <v>250</v>
      </c>
      <c r="D59" s="72" t="s">
        <v>344</v>
      </c>
      <c r="E59" s="72" t="s">
        <v>357</v>
      </c>
      <c r="F59" s="72" t="s">
        <v>358</v>
      </c>
      <c r="G59" s="72" t="s">
        <v>359</v>
      </c>
      <c r="H59" s="72" t="s">
        <v>312</v>
      </c>
      <c r="I59" s="65"/>
      <c r="J59" s="80" t="s">
        <v>270</v>
      </c>
      <c r="K59" s="107" t="s">
        <v>360</v>
      </c>
      <c r="L59" s="80" t="s">
        <v>361</v>
      </c>
      <c r="M59" s="70" t="s">
        <v>362</v>
      </c>
      <c r="N59" s="72" t="s">
        <v>363</v>
      </c>
    </row>
    <row r="60" spans="1:14" ht="33" customHeight="1" thickBot="1" x14ac:dyDescent="0.25">
      <c r="A60" s="61" t="s">
        <v>55</v>
      </c>
      <c r="B60" s="125" t="s">
        <v>51</v>
      </c>
      <c r="C60" s="69" t="s">
        <v>60</v>
      </c>
      <c r="D60" s="69" t="s">
        <v>364</v>
      </c>
      <c r="E60" s="69" t="s">
        <v>365</v>
      </c>
      <c r="F60" s="69" t="s">
        <v>366</v>
      </c>
      <c r="G60" s="69" t="s">
        <v>367</v>
      </c>
      <c r="H60" s="69" t="s">
        <v>258</v>
      </c>
      <c r="I60" s="79" t="s">
        <v>368</v>
      </c>
      <c r="J60" s="79" t="s">
        <v>82</v>
      </c>
      <c r="K60" s="108" t="s">
        <v>369</v>
      </c>
      <c r="L60" s="79" t="s">
        <v>370</v>
      </c>
      <c r="M60" s="68" t="s">
        <v>371</v>
      </c>
      <c r="N60" s="69" t="s">
        <v>372</v>
      </c>
    </row>
    <row r="61" spans="1:14" ht="33" customHeight="1" thickBot="1" x14ac:dyDescent="0.25">
      <c r="A61" s="70" t="s">
        <v>373</v>
      </c>
      <c r="B61" s="71" t="s">
        <v>374</v>
      </c>
      <c r="C61" s="72" t="s">
        <v>41</v>
      </c>
      <c r="D61" s="72" t="s">
        <v>375</v>
      </c>
      <c r="E61" s="72" t="s">
        <v>376</v>
      </c>
      <c r="F61" s="72" t="s">
        <v>336</v>
      </c>
      <c r="G61" s="72" t="s">
        <v>377</v>
      </c>
      <c r="H61" s="74">
        <v>0.08</v>
      </c>
      <c r="I61" s="81" t="s">
        <v>93</v>
      </c>
      <c r="J61" s="65"/>
      <c r="K61" s="107" t="s">
        <v>378</v>
      </c>
      <c r="L61" s="80" t="s">
        <v>379</v>
      </c>
      <c r="M61" s="70" t="s">
        <v>380</v>
      </c>
      <c r="N61" s="72" t="s">
        <v>381</v>
      </c>
    </row>
    <row r="62" spans="1:14" ht="33" customHeight="1" thickBot="1" x14ac:dyDescent="0.25">
      <c r="A62" s="57" t="s">
        <v>386</v>
      </c>
      <c r="B62" s="71" t="s">
        <v>385</v>
      </c>
      <c r="C62" s="74" t="s">
        <v>113</v>
      </c>
      <c r="D62" s="72">
        <v>0.2</v>
      </c>
      <c r="E62" s="76">
        <v>0.2</v>
      </c>
      <c r="F62" s="72">
        <v>22.3</v>
      </c>
      <c r="G62" s="72">
        <v>110</v>
      </c>
      <c r="H62" s="64">
        <v>0.02</v>
      </c>
      <c r="I62" s="64"/>
      <c r="J62" s="65"/>
      <c r="K62" s="81">
        <v>12</v>
      </c>
      <c r="L62" s="80">
        <v>2.4</v>
      </c>
      <c r="M62" s="66"/>
      <c r="N62" s="74">
        <v>0.8</v>
      </c>
    </row>
    <row r="63" spans="1:14" ht="33" customHeight="1" thickBot="1" x14ac:dyDescent="0.25">
      <c r="A63" s="46" t="s">
        <v>58</v>
      </c>
      <c r="B63" s="72" t="s">
        <v>53</v>
      </c>
      <c r="C63" s="72" t="s">
        <v>114</v>
      </c>
      <c r="D63" s="72">
        <v>3.84</v>
      </c>
      <c r="E63" s="72">
        <v>0.47</v>
      </c>
      <c r="F63" s="72">
        <v>23.65</v>
      </c>
      <c r="G63" s="72">
        <v>11.17</v>
      </c>
      <c r="H63" s="72">
        <v>6.7000000000000004E-2</v>
      </c>
      <c r="I63" s="65"/>
      <c r="J63" s="65"/>
      <c r="K63" s="107">
        <v>9.69</v>
      </c>
      <c r="L63" s="80">
        <v>34.770000000000003</v>
      </c>
      <c r="M63" s="70">
        <v>6.63</v>
      </c>
      <c r="N63" s="124">
        <v>0.51</v>
      </c>
    </row>
    <row r="64" spans="1:14" ht="33" customHeight="1" thickBot="1" x14ac:dyDescent="0.25">
      <c r="A64" s="67"/>
      <c r="B64" s="123" t="s">
        <v>19</v>
      </c>
      <c r="C64" s="67"/>
      <c r="D64" s="131">
        <f>D63+D62+D61+D60+D59+D58</f>
        <v>28.689999999999998</v>
      </c>
      <c r="E64" s="132">
        <f>E63+E62+E61+E60+E59+E58</f>
        <v>29.26</v>
      </c>
      <c r="F64" s="121">
        <f>F63+F62+F61+F60+F59+F58</f>
        <v>96.470000000000013</v>
      </c>
      <c r="G64" s="133">
        <f>G63+G62+G61+G60+G59+G58</f>
        <v>703.22</v>
      </c>
      <c r="H64" s="64"/>
      <c r="I64" s="65"/>
      <c r="J64" s="65"/>
      <c r="K64" s="75"/>
      <c r="L64" s="75"/>
      <c r="M64" s="67"/>
      <c r="N64" s="76"/>
    </row>
    <row r="65" spans="1:14" ht="61.5" customHeight="1" x14ac:dyDescent="0.2">
      <c r="A65" s="220"/>
      <c r="B65" s="216"/>
      <c r="C65" s="220"/>
      <c r="D65" s="218"/>
      <c r="E65" s="218"/>
      <c r="F65" s="218"/>
      <c r="G65" s="218"/>
      <c r="H65" s="216"/>
      <c r="I65" s="216"/>
      <c r="J65" s="216"/>
      <c r="K65" s="222"/>
      <c r="L65" s="222"/>
      <c r="M65" s="222"/>
      <c r="N65" s="222"/>
    </row>
    <row r="66" spans="1:14" ht="72.75" customHeight="1" thickBot="1" x14ac:dyDescent="0.25">
      <c r="K66" s="243" t="s">
        <v>202</v>
      </c>
      <c r="L66" s="243"/>
      <c r="M66" s="243"/>
      <c r="N66" s="243"/>
    </row>
    <row r="67" spans="1:14" ht="48.75" customHeight="1" thickBot="1" x14ac:dyDescent="0.25">
      <c r="A67" s="258" t="s">
        <v>392</v>
      </c>
      <c r="B67" s="259"/>
      <c r="C67" s="259"/>
      <c r="D67" s="259"/>
      <c r="E67" s="259"/>
      <c r="F67" s="259"/>
      <c r="G67" s="259"/>
      <c r="H67" s="259"/>
      <c r="I67" s="259"/>
      <c r="J67" s="259"/>
      <c r="K67" s="259"/>
      <c r="L67" s="259"/>
      <c r="M67" s="259"/>
      <c r="N67" s="260"/>
    </row>
    <row r="68" spans="1:14" ht="15.75" thickBot="1" x14ac:dyDescent="0.25">
      <c r="A68" s="352" t="s">
        <v>37</v>
      </c>
      <c r="B68" s="353"/>
      <c r="C68" s="353"/>
      <c r="D68" s="353"/>
      <c r="E68" s="353"/>
      <c r="F68" s="353"/>
      <c r="G68" s="353"/>
      <c r="H68" s="353"/>
      <c r="I68" s="353"/>
      <c r="J68" s="353"/>
      <c r="K68" s="353"/>
      <c r="L68" s="353"/>
      <c r="M68" s="353"/>
      <c r="N68" s="354"/>
    </row>
    <row r="69" spans="1:14" ht="14.25" x14ac:dyDescent="0.2">
      <c r="A69" s="355" t="s">
        <v>223</v>
      </c>
      <c r="B69" s="355" t="s">
        <v>224</v>
      </c>
      <c r="C69" s="357" t="s">
        <v>225</v>
      </c>
      <c r="D69" s="359" t="s">
        <v>226</v>
      </c>
      <c r="E69" s="360"/>
      <c r="F69" s="361"/>
      <c r="G69" s="355" t="s">
        <v>227</v>
      </c>
      <c r="H69" s="359" t="s">
        <v>228</v>
      </c>
      <c r="I69" s="360"/>
      <c r="J69" s="361"/>
      <c r="K69" s="359" t="s">
        <v>229</v>
      </c>
      <c r="L69" s="360"/>
      <c r="M69" s="360"/>
      <c r="N69" s="361"/>
    </row>
    <row r="70" spans="1:14" ht="37.5" customHeight="1" thickBot="1" x14ac:dyDescent="0.25">
      <c r="A70" s="356"/>
      <c r="B70" s="356"/>
      <c r="C70" s="358"/>
      <c r="D70" s="134" t="s">
        <v>172</v>
      </c>
      <c r="E70" s="109" t="s">
        <v>230</v>
      </c>
      <c r="F70" s="109" t="s">
        <v>231</v>
      </c>
      <c r="G70" s="356"/>
      <c r="H70" s="92" t="s">
        <v>165</v>
      </c>
      <c r="I70" s="109" t="s">
        <v>232</v>
      </c>
      <c r="J70" s="109" t="s">
        <v>233</v>
      </c>
      <c r="K70" s="111" t="s">
        <v>234</v>
      </c>
      <c r="L70" s="134" t="s">
        <v>303</v>
      </c>
      <c r="M70" s="122" t="s">
        <v>235</v>
      </c>
      <c r="N70" s="92" t="s">
        <v>236</v>
      </c>
    </row>
    <row r="71" spans="1:14" ht="46.5" customHeight="1" thickBot="1" x14ac:dyDescent="0.25">
      <c r="A71" s="57" t="s">
        <v>398</v>
      </c>
      <c r="B71" s="71" t="s">
        <v>393</v>
      </c>
      <c r="C71" s="72">
        <v>60</v>
      </c>
      <c r="D71" s="72">
        <v>0.85</v>
      </c>
      <c r="E71" s="72">
        <v>3.05</v>
      </c>
      <c r="F71" s="72">
        <v>5.19</v>
      </c>
      <c r="G71" s="72">
        <v>51.54</v>
      </c>
      <c r="H71" s="72">
        <v>0.05</v>
      </c>
      <c r="I71" s="65"/>
      <c r="J71" s="80">
        <v>16.760000000000002</v>
      </c>
      <c r="K71" s="80">
        <v>18.68</v>
      </c>
      <c r="L71" s="70">
        <v>34.61</v>
      </c>
      <c r="M71" s="70">
        <v>16.260000000000002</v>
      </c>
      <c r="N71" s="72">
        <v>0.74</v>
      </c>
    </row>
    <row r="72" spans="1:14" ht="46.5" customHeight="1" thickBot="1" x14ac:dyDescent="0.25">
      <c r="A72" s="57" t="s">
        <v>399</v>
      </c>
      <c r="B72" s="84" t="s">
        <v>394</v>
      </c>
      <c r="C72" s="80" t="s">
        <v>170</v>
      </c>
      <c r="D72" s="72">
        <v>4.4000000000000004</v>
      </c>
      <c r="E72" s="72">
        <v>5.68</v>
      </c>
      <c r="F72" s="72">
        <v>16.670000000000002</v>
      </c>
      <c r="G72" s="72">
        <v>149.25</v>
      </c>
      <c r="H72" s="72">
        <v>0.112</v>
      </c>
      <c r="I72" s="65"/>
      <c r="J72" s="80">
        <v>4.74</v>
      </c>
      <c r="K72" s="80">
        <v>17.36</v>
      </c>
      <c r="L72" s="70">
        <v>46.74</v>
      </c>
      <c r="M72" s="70">
        <v>19.399999999999999</v>
      </c>
      <c r="N72" s="72">
        <v>0.62</v>
      </c>
    </row>
    <row r="73" spans="1:14" ht="33" customHeight="1" thickBot="1" x14ac:dyDescent="0.25">
      <c r="A73" s="57" t="s">
        <v>30</v>
      </c>
      <c r="B73" s="71" t="s">
        <v>395</v>
      </c>
      <c r="C73" s="72" t="s">
        <v>41</v>
      </c>
      <c r="D73" s="72" t="s">
        <v>387</v>
      </c>
      <c r="E73" s="72" t="s">
        <v>388</v>
      </c>
      <c r="F73" s="72" t="s">
        <v>389</v>
      </c>
      <c r="G73" s="70">
        <v>187.04</v>
      </c>
      <c r="H73" s="74" t="s">
        <v>241</v>
      </c>
      <c r="I73" s="81" t="s">
        <v>82</v>
      </c>
      <c r="J73" s="65"/>
      <c r="K73" s="80" t="s">
        <v>390</v>
      </c>
      <c r="L73" s="81" t="s">
        <v>391</v>
      </c>
      <c r="M73" s="135" t="s">
        <v>82</v>
      </c>
      <c r="N73" s="80">
        <v>1.1000000000000001</v>
      </c>
    </row>
    <row r="74" spans="1:14" ht="33" customHeight="1" thickBot="1" x14ac:dyDescent="0.25">
      <c r="A74" s="57" t="s">
        <v>400</v>
      </c>
      <c r="B74" s="71" t="s">
        <v>396</v>
      </c>
      <c r="C74" s="80" t="s">
        <v>401</v>
      </c>
      <c r="D74" s="72">
        <v>11.9</v>
      </c>
      <c r="E74" s="72">
        <v>9.76</v>
      </c>
      <c r="F74" s="72">
        <v>2.87</v>
      </c>
      <c r="G74" s="72">
        <v>101.5</v>
      </c>
      <c r="H74" s="72">
        <v>0.17</v>
      </c>
      <c r="I74" s="65"/>
      <c r="J74" s="81">
        <v>1.28</v>
      </c>
      <c r="K74" s="80">
        <v>24.36</v>
      </c>
      <c r="L74" s="70">
        <v>194.69</v>
      </c>
      <c r="M74" s="135">
        <v>26.01</v>
      </c>
      <c r="N74" s="72">
        <v>2.3199999999999998</v>
      </c>
    </row>
    <row r="75" spans="1:14" ht="33" customHeight="1" thickBot="1" x14ac:dyDescent="0.25">
      <c r="A75" s="57" t="s">
        <v>33</v>
      </c>
      <c r="B75" s="71" t="s">
        <v>21</v>
      </c>
      <c r="C75" s="72">
        <v>200</v>
      </c>
      <c r="D75" s="72">
        <v>1.04</v>
      </c>
      <c r="E75" s="65"/>
      <c r="F75" s="74">
        <v>26.69</v>
      </c>
      <c r="G75" s="72">
        <v>107.44</v>
      </c>
      <c r="H75" s="74"/>
      <c r="I75" s="65"/>
      <c r="J75" s="81">
        <v>0.41</v>
      </c>
      <c r="K75" s="107">
        <v>41.14</v>
      </c>
      <c r="L75" s="80">
        <v>29.2</v>
      </c>
      <c r="M75" s="65">
        <v>22.96</v>
      </c>
      <c r="N75" s="74">
        <v>0.68</v>
      </c>
    </row>
    <row r="76" spans="1:14" ht="33" customHeight="1" thickBot="1" x14ac:dyDescent="0.25">
      <c r="A76" s="63"/>
      <c r="B76" s="79" t="s">
        <v>108</v>
      </c>
      <c r="C76" s="69" t="s">
        <v>114</v>
      </c>
      <c r="D76" s="69">
        <v>2.64</v>
      </c>
      <c r="E76" s="69">
        <v>0.48</v>
      </c>
      <c r="F76" s="69">
        <v>13.36</v>
      </c>
      <c r="G76" s="69">
        <v>69.599999999999994</v>
      </c>
      <c r="H76" s="64"/>
      <c r="I76" s="65"/>
      <c r="J76" s="65"/>
      <c r="K76" s="65"/>
      <c r="L76" s="66"/>
      <c r="M76" s="66"/>
      <c r="N76" s="65"/>
    </row>
    <row r="77" spans="1:14" ht="33" customHeight="1" thickBot="1" x14ac:dyDescent="0.25">
      <c r="A77" s="61" t="s">
        <v>104</v>
      </c>
      <c r="B77" s="79" t="s">
        <v>397</v>
      </c>
      <c r="C77" s="69">
        <v>100</v>
      </c>
      <c r="D77" s="69">
        <v>0.44</v>
      </c>
      <c r="E77" s="69">
        <v>0.34</v>
      </c>
      <c r="F77" s="69">
        <v>10.38</v>
      </c>
      <c r="G77" s="69">
        <v>47</v>
      </c>
      <c r="H77" s="69">
        <v>0.06</v>
      </c>
      <c r="I77" s="65"/>
      <c r="J77" s="69">
        <v>10</v>
      </c>
      <c r="K77" s="69">
        <v>12</v>
      </c>
      <c r="L77" s="69">
        <v>28</v>
      </c>
      <c r="M77" s="79">
        <v>8</v>
      </c>
      <c r="N77" s="69">
        <v>0.5</v>
      </c>
    </row>
    <row r="78" spans="1:14" ht="33" customHeight="1" thickBot="1" x14ac:dyDescent="0.25">
      <c r="A78" s="63"/>
      <c r="B78" s="48" t="s">
        <v>19</v>
      </c>
      <c r="C78" s="66"/>
      <c r="D78" s="136">
        <f>D77+D76+D75+D74+D73+D72+D71</f>
        <v>26.060000000000002</v>
      </c>
      <c r="E78" s="128">
        <f>E77+E76+E75+E74+E73+E72+E71</f>
        <v>23.57</v>
      </c>
      <c r="F78" s="136">
        <f>F77+F76+F75+F74+F73+F72+F71</f>
        <v>106.06</v>
      </c>
      <c r="G78" s="134">
        <f>G77+G76+G75+G74+G73+G72+G71</f>
        <v>713.36999999999989</v>
      </c>
      <c r="H78" s="64"/>
      <c r="I78" s="65"/>
      <c r="J78" s="65"/>
      <c r="K78" s="65"/>
      <c r="L78" s="66"/>
      <c r="M78" s="66"/>
      <c r="N78" s="65"/>
    </row>
    <row r="79" spans="1:14" ht="62.25" customHeight="1" x14ac:dyDescent="0.2">
      <c r="A79" s="225"/>
      <c r="B79" s="216"/>
      <c r="C79" s="216"/>
      <c r="D79" s="218"/>
      <c r="E79" s="218"/>
      <c r="F79" s="218"/>
      <c r="G79" s="218"/>
      <c r="H79" s="216"/>
      <c r="I79" s="216"/>
      <c r="J79" s="216"/>
      <c r="K79" s="227"/>
      <c r="L79" s="227"/>
      <c r="M79" s="227"/>
      <c r="N79" s="227"/>
    </row>
    <row r="80" spans="1:14" ht="63" customHeight="1" thickBot="1" x14ac:dyDescent="0.25">
      <c r="K80" s="243" t="s">
        <v>202</v>
      </c>
      <c r="L80" s="243"/>
      <c r="M80" s="243"/>
      <c r="N80" s="243"/>
    </row>
    <row r="81" spans="1:14" ht="19.5" customHeight="1" thickBot="1" x14ac:dyDescent="0.25">
      <c r="A81" s="258" t="s">
        <v>133</v>
      </c>
      <c r="B81" s="259"/>
      <c r="C81" s="259"/>
      <c r="D81" s="259"/>
      <c r="E81" s="259"/>
      <c r="F81" s="259"/>
      <c r="G81" s="259"/>
      <c r="H81" s="259"/>
      <c r="I81" s="259"/>
      <c r="J81" s="259"/>
      <c r="K81" s="259"/>
      <c r="L81" s="259"/>
      <c r="M81" s="259"/>
      <c r="N81" s="260"/>
    </row>
    <row r="82" spans="1:14" ht="18.75" customHeight="1" thickBot="1" x14ac:dyDescent="0.25">
      <c r="A82" s="347" t="s">
        <v>37</v>
      </c>
      <c r="B82" s="348"/>
      <c r="C82" s="348"/>
      <c r="D82" s="348"/>
      <c r="E82" s="348"/>
      <c r="F82" s="348"/>
      <c r="G82" s="348"/>
      <c r="H82" s="348"/>
      <c r="I82" s="348"/>
      <c r="J82" s="348"/>
      <c r="K82" s="348"/>
      <c r="L82" s="348"/>
      <c r="M82" s="348"/>
      <c r="N82" s="349"/>
    </row>
    <row r="83" spans="1:14" ht="15.75" thickBot="1" x14ac:dyDescent="0.25">
      <c r="A83" s="278" t="s">
        <v>134</v>
      </c>
      <c r="B83" s="278" t="s">
        <v>135</v>
      </c>
      <c r="C83" s="285" t="s">
        <v>136</v>
      </c>
      <c r="D83" s="287" t="s">
        <v>137</v>
      </c>
      <c r="E83" s="288"/>
      <c r="F83" s="289"/>
      <c r="G83" s="350" t="s">
        <v>138</v>
      </c>
      <c r="H83" s="287" t="s">
        <v>139</v>
      </c>
      <c r="I83" s="288"/>
      <c r="J83" s="289"/>
      <c r="K83" s="287" t="s">
        <v>140</v>
      </c>
      <c r="L83" s="288"/>
      <c r="M83" s="288"/>
      <c r="N83" s="289"/>
    </row>
    <row r="84" spans="1:14" ht="40.5" customHeight="1" thickBot="1" x14ac:dyDescent="0.25">
      <c r="A84" s="279"/>
      <c r="B84" s="279"/>
      <c r="C84" s="286"/>
      <c r="D84" s="137" t="s">
        <v>13</v>
      </c>
      <c r="E84" s="100" t="s">
        <v>20</v>
      </c>
      <c r="F84" s="100" t="s">
        <v>35</v>
      </c>
      <c r="G84" s="351"/>
      <c r="H84" s="138" t="s">
        <v>165</v>
      </c>
      <c r="I84" s="100" t="s">
        <v>141</v>
      </c>
      <c r="J84" s="100" t="s">
        <v>142</v>
      </c>
      <c r="K84" s="100" t="s">
        <v>143</v>
      </c>
      <c r="L84" s="137" t="s">
        <v>16</v>
      </c>
      <c r="M84" s="139" t="s">
        <v>17</v>
      </c>
      <c r="N84" s="120" t="s">
        <v>144</v>
      </c>
    </row>
    <row r="85" spans="1:14" ht="33" customHeight="1" thickBot="1" x14ac:dyDescent="0.25">
      <c r="A85" s="15" t="s">
        <v>100</v>
      </c>
      <c r="B85" s="15" t="s">
        <v>105</v>
      </c>
      <c r="C85" s="14" t="s">
        <v>111</v>
      </c>
      <c r="D85" s="14" t="s">
        <v>116</v>
      </c>
      <c r="E85" s="14" t="s">
        <v>117</v>
      </c>
      <c r="F85" s="14" t="s">
        <v>118</v>
      </c>
      <c r="G85" s="14" t="s">
        <v>119</v>
      </c>
      <c r="H85" s="14" t="s">
        <v>42</v>
      </c>
      <c r="I85" s="14" t="s">
        <v>120</v>
      </c>
      <c r="J85" s="15" t="s">
        <v>121</v>
      </c>
      <c r="K85" s="15" t="s">
        <v>122</v>
      </c>
      <c r="L85" s="15" t="s">
        <v>123</v>
      </c>
      <c r="M85" s="16" t="s">
        <v>124</v>
      </c>
      <c r="N85" s="14" t="s">
        <v>125</v>
      </c>
    </row>
    <row r="86" spans="1:14" ht="45.75" customHeight="1" thickBot="1" x14ac:dyDescent="0.25">
      <c r="A86" s="21" t="s">
        <v>101</v>
      </c>
      <c r="B86" s="140" t="s">
        <v>106</v>
      </c>
      <c r="C86" s="19" t="s">
        <v>112</v>
      </c>
      <c r="D86" s="17" t="s">
        <v>126</v>
      </c>
      <c r="E86" s="17" t="s">
        <v>127</v>
      </c>
      <c r="F86" s="17" t="s">
        <v>128</v>
      </c>
      <c r="G86" s="17" t="s">
        <v>129</v>
      </c>
      <c r="H86" s="17"/>
      <c r="I86" s="18" t="s">
        <v>91</v>
      </c>
      <c r="J86" s="19"/>
      <c r="K86" s="20" t="s">
        <v>130</v>
      </c>
      <c r="L86" s="19" t="s">
        <v>131</v>
      </c>
      <c r="M86" s="21" t="s">
        <v>91</v>
      </c>
      <c r="N86" s="17" t="s">
        <v>132</v>
      </c>
    </row>
    <row r="87" spans="1:14" ht="33" customHeight="1" thickBot="1" x14ac:dyDescent="0.25">
      <c r="A87" s="19" t="s">
        <v>102</v>
      </c>
      <c r="B87" s="141" t="s">
        <v>518</v>
      </c>
      <c r="C87" s="11" t="s">
        <v>513</v>
      </c>
      <c r="D87" s="12">
        <v>13.87</v>
      </c>
      <c r="E87" s="12">
        <v>4.8499999999999996</v>
      </c>
      <c r="F87" s="12">
        <v>6.53</v>
      </c>
      <c r="G87" s="12">
        <v>150</v>
      </c>
      <c r="H87" s="12">
        <v>7.4999999999999997E-2</v>
      </c>
      <c r="I87" s="11">
        <v>5.63</v>
      </c>
      <c r="J87" s="12">
        <v>1.44</v>
      </c>
      <c r="K87" s="12">
        <v>19.32</v>
      </c>
      <c r="L87" s="12">
        <v>126.38</v>
      </c>
      <c r="M87" s="12">
        <v>15</v>
      </c>
      <c r="N87" s="12">
        <v>8.1000000000000003E-2</v>
      </c>
    </row>
    <row r="88" spans="1:14" ht="47.25" customHeight="1" thickBot="1" x14ac:dyDescent="0.25">
      <c r="A88" s="18"/>
      <c r="B88" s="141" t="s">
        <v>107</v>
      </c>
      <c r="C88" s="17" t="s">
        <v>113</v>
      </c>
      <c r="D88" s="17" t="s">
        <v>145</v>
      </c>
      <c r="E88" s="17" t="s">
        <v>152</v>
      </c>
      <c r="F88" s="17" t="s">
        <v>146</v>
      </c>
      <c r="G88" s="17" t="s">
        <v>147</v>
      </c>
      <c r="H88" s="22"/>
      <c r="I88" s="18"/>
      <c r="J88" s="18"/>
      <c r="K88" s="18"/>
      <c r="L88" s="18"/>
      <c r="M88" s="23"/>
      <c r="N88" s="18"/>
    </row>
    <row r="89" spans="1:14" ht="33" customHeight="1" thickBot="1" x14ac:dyDescent="0.25">
      <c r="A89" s="18" t="s">
        <v>103</v>
      </c>
      <c r="B89" s="15" t="s">
        <v>53</v>
      </c>
      <c r="C89" s="14" t="s">
        <v>114</v>
      </c>
      <c r="D89" s="14" t="s">
        <v>86</v>
      </c>
      <c r="E89" s="14" t="s">
        <v>87</v>
      </c>
      <c r="F89" s="14" t="s">
        <v>88</v>
      </c>
      <c r="G89" s="14" t="s">
        <v>89</v>
      </c>
      <c r="H89" s="22" t="s">
        <v>90</v>
      </c>
      <c r="I89" s="18"/>
      <c r="J89" s="18" t="s">
        <v>91</v>
      </c>
      <c r="K89" s="18" t="s">
        <v>94</v>
      </c>
      <c r="L89" s="18" t="s">
        <v>93</v>
      </c>
      <c r="M89" s="23" t="s">
        <v>159</v>
      </c>
      <c r="N89" s="18"/>
    </row>
    <row r="90" spans="1:14" ht="33" customHeight="1" thickBot="1" x14ac:dyDescent="0.25">
      <c r="A90" s="24"/>
      <c r="B90" s="24" t="s">
        <v>108</v>
      </c>
      <c r="C90" s="24" t="s">
        <v>115</v>
      </c>
      <c r="D90" s="24" t="s">
        <v>148</v>
      </c>
      <c r="E90" s="24" t="s">
        <v>149</v>
      </c>
      <c r="F90" s="24" t="s">
        <v>150</v>
      </c>
      <c r="G90" s="24" t="s">
        <v>151</v>
      </c>
      <c r="H90" s="24"/>
      <c r="I90" s="24"/>
      <c r="J90" s="24"/>
      <c r="K90" s="24"/>
      <c r="L90" s="24"/>
      <c r="M90" s="24"/>
      <c r="N90" s="24"/>
    </row>
    <row r="91" spans="1:14" ht="33" customHeight="1" thickBot="1" x14ac:dyDescent="0.25">
      <c r="A91" s="18"/>
      <c r="B91" s="141" t="s">
        <v>110</v>
      </c>
      <c r="C91" s="17" t="s">
        <v>114</v>
      </c>
      <c r="D91" s="17" t="s">
        <v>153</v>
      </c>
      <c r="E91" s="18"/>
      <c r="F91" s="17" t="s">
        <v>154</v>
      </c>
      <c r="G91" s="17" t="s">
        <v>155</v>
      </c>
      <c r="H91" s="22"/>
      <c r="I91" s="18"/>
      <c r="J91" s="18"/>
      <c r="K91" s="18"/>
      <c r="L91" s="18"/>
      <c r="M91" s="23"/>
      <c r="N91" s="18"/>
    </row>
    <row r="92" spans="1:14" ht="33" customHeight="1" thickBot="1" x14ac:dyDescent="0.25">
      <c r="A92" s="15" t="s">
        <v>104</v>
      </c>
      <c r="B92" s="14" t="s">
        <v>109</v>
      </c>
      <c r="C92" s="14" t="s">
        <v>111</v>
      </c>
      <c r="D92" s="14" t="s">
        <v>156</v>
      </c>
      <c r="E92" s="14" t="s">
        <v>156</v>
      </c>
      <c r="F92" s="14" t="s">
        <v>157</v>
      </c>
      <c r="G92" s="14" t="s">
        <v>158</v>
      </c>
      <c r="H92" s="14" t="s">
        <v>152</v>
      </c>
      <c r="I92" s="18"/>
      <c r="J92" s="14" t="s">
        <v>91</v>
      </c>
      <c r="K92" s="14" t="s">
        <v>91</v>
      </c>
      <c r="L92" s="15" t="s">
        <v>160</v>
      </c>
      <c r="M92" s="23"/>
      <c r="N92" s="14" t="s">
        <v>161</v>
      </c>
    </row>
    <row r="93" spans="1:14" ht="33" customHeight="1" thickBot="1" x14ac:dyDescent="0.25">
      <c r="A93" s="9"/>
      <c r="B93" s="198" t="s">
        <v>508</v>
      </c>
      <c r="C93" s="10"/>
      <c r="D93" s="195" t="s">
        <v>519</v>
      </c>
      <c r="E93" s="195" t="s">
        <v>520</v>
      </c>
      <c r="F93" s="196">
        <v>119.32</v>
      </c>
      <c r="G93" s="197">
        <v>752.06</v>
      </c>
      <c r="H93" s="25"/>
      <c r="I93" s="26"/>
      <c r="J93" s="26"/>
      <c r="K93" s="26"/>
      <c r="L93" s="26"/>
      <c r="M93" s="27"/>
      <c r="N93" s="26"/>
    </row>
    <row r="94" spans="1:14" ht="62.25" customHeight="1" x14ac:dyDescent="0.2">
      <c r="A94" s="228"/>
      <c r="B94" s="229"/>
      <c r="C94" s="223"/>
      <c r="D94" s="229"/>
      <c r="E94" s="230"/>
      <c r="F94" s="229"/>
      <c r="G94" s="229"/>
      <c r="H94" s="224"/>
      <c r="I94" s="224"/>
      <c r="J94" s="224"/>
      <c r="K94" s="231"/>
      <c r="L94" s="231"/>
      <c r="M94" s="231"/>
      <c r="N94" s="231"/>
    </row>
    <row r="95" spans="1:14" ht="63.75" customHeight="1" thickBot="1" x14ac:dyDescent="0.25">
      <c r="E95" s="13"/>
      <c r="K95" s="243" t="s">
        <v>202</v>
      </c>
      <c r="L95" s="243"/>
      <c r="M95" s="243"/>
      <c r="N95" s="243"/>
    </row>
    <row r="96" spans="1:14" ht="49.5" customHeight="1" thickBot="1" x14ac:dyDescent="0.25">
      <c r="A96" s="258" t="s">
        <v>439</v>
      </c>
      <c r="B96" s="259"/>
      <c r="C96" s="259"/>
      <c r="D96" s="259"/>
      <c r="E96" s="259"/>
      <c r="F96" s="259"/>
      <c r="G96" s="259"/>
      <c r="H96" s="259"/>
      <c r="I96" s="259"/>
      <c r="J96" s="259"/>
      <c r="K96" s="259"/>
      <c r="L96" s="259"/>
      <c r="M96" s="259"/>
      <c r="N96" s="260"/>
    </row>
    <row r="97" spans="1:14" ht="15.75" thickBot="1" x14ac:dyDescent="0.25">
      <c r="A97" s="300" t="s">
        <v>37</v>
      </c>
      <c r="B97" s="301"/>
      <c r="C97" s="301"/>
      <c r="D97" s="301"/>
      <c r="E97" s="301"/>
      <c r="F97" s="301"/>
      <c r="G97" s="301"/>
      <c r="H97" s="301"/>
      <c r="I97" s="301"/>
      <c r="J97" s="301"/>
      <c r="K97" s="301"/>
      <c r="L97" s="301"/>
      <c r="M97" s="301"/>
      <c r="N97" s="302"/>
    </row>
    <row r="98" spans="1:14" ht="15" thickBot="1" x14ac:dyDescent="0.25">
      <c r="A98" s="303" t="s">
        <v>436</v>
      </c>
      <c r="B98" s="305" t="s">
        <v>135</v>
      </c>
      <c r="C98" s="307" t="s">
        <v>136</v>
      </c>
      <c r="D98" s="280" t="s">
        <v>226</v>
      </c>
      <c r="E98" s="281"/>
      <c r="F98" s="282"/>
      <c r="G98" s="283" t="s">
        <v>227</v>
      </c>
      <c r="H98" s="280" t="s">
        <v>228</v>
      </c>
      <c r="I98" s="281"/>
      <c r="J98" s="282"/>
      <c r="K98" s="280" t="s">
        <v>229</v>
      </c>
      <c r="L98" s="281"/>
      <c r="M98" s="281"/>
      <c r="N98" s="282"/>
    </row>
    <row r="99" spans="1:14" ht="43.5" customHeight="1" thickBot="1" x14ac:dyDescent="0.25">
      <c r="A99" s="304"/>
      <c r="B99" s="306"/>
      <c r="C99" s="308"/>
      <c r="D99" s="121" t="s">
        <v>172</v>
      </c>
      <c r="E99" s="109" t="s">
        <v>230</v>
      </c>
      <c r="F99" s="109" t="s">
        <v>231</v>
      </c>
      <c r="G99" s="284"/>
      <c r="H99" s="92" t="s">
        <v>165</v>
      </c>
      <c r="I99" s="111" t="s">
        <v>232</v>
      </c>
      <c r="J99" s="143" t="s">
        <v>233</v>
      </c>
      <c r="K99" s="144" t="s">
        <v>234</v>
      </c>
      <c r="L99" s="121" t="s">
        <v>303</v>
      </c>
      <c r="M99" s="112" t="s">
        <v>235</v>
      </c>
      <c r="N99" s="92" t="s">
        <v>236</v>
      </c>
    </row>
    <row r="100" spans="1:14" ht="33" customHeight="1" thickBot="1" x14ac:dyDescent="0.25">
      <c r="A100" s="53" t="s">
        <v>402</v>
      </c>
      <c r="B100" s="141" t="s">
        <v>403</v>
      </c>
      <c r="C100" s="49" t="s">
        <v>111</v>
      </c>
      <c r="D100" s="51" t="s">
        <v>404</v>
      </c>
      <c r="E100" s="51" t="s">
        <v>405</v>
      </c>
      <c r="F100" s="51" t="s">
        <v>406</v>
      </c>
      <c r="G100" s="51" t="s">
        <v>407</v>
      </c>
      <c r="H100" s="51" t="s">
        <v>152</v>
      </c>
      <c r="I100" s="62"/>
      <c r="J100" s="53" t="s">
        <v>408</v>
      </c>
      <c r="K100" s="52" t="s">
        <v>409</v>
      </c>
      <c r="L100" s="53" t="s">
        <v>410</v>
      </c>
      <c r="M100" s="53">
        <v>15.16</v>
      </c>
      <c r="N100" s="51" t="s">
        <v>411</v>
      </c>
    </row>
    <row r="101" spans="1:14" ht="33" customHeight="1" thickBot="1" x14ac:dyDescent="0.25">
      <c r="A101" s="53" t="s">
        <v>412</v>
      </c>
      <c r="B101" s="141" t="s">
        <v>26</v>
      </c>
      <c r="C101" s="51" t="s">
        <v>207</v>
      </c>
      <c r="D101" s="51" t="s">
        <v>265</v>
      </c>
      <c r="E101" s="51" t="s">
        <v>266</v>
      </c>
      <c r="F101" s="51" t="s">
        <v>267</v>
      </c>
      <c r="G101" s="51" t="s">
        <v>268</v>
      </c>
      <c r="H101" s="51" t="s">
        <v>413</v>
      </c>
      <c r="I101" s="62"/>
      <c r="J101" s="53" t="s">
        <v>414</v>
      </c>
      <c r="K101" s="52" t="s">
        <v>271</v>
      </c>
      <c r="L101" s="53" t="s">
        <v>272</v>
      </c>
      <c r="M101" s="53" t="s">
        <v>273</v>
      </c>
      <c r="N101" s="51" t="s">
        <v>415</v>
      </c>
    </row>
    <row r="102" spans="1:14" ht="33" customHeight="1" thickBot="1" x14ac:dyDescent="0.25">
      <c r="A102" s="60" t="s">
        <v>416</v>
      </c>
      <c r="B102" s="60" t="s">
        <v>417</v>
      </c>
      <c r="C102" s="59" t="s">
        <v>418</v>
      </c>
      <c r="D102" s="59" t="s">
        <v>419</v>
      </c>
      <c r="E102" s="59" t="s">
        <v>420</v>
      </c>
      <c r="F102" s="59" t="s">
        <v>421</v>
      </c>
      <c r="G102" s="59" t="s">
        <v>422</v>
      </c>
      <c r="H102" s="56"/>
      <c r="I102" s="116" t="s">
        <v>342</v>
      </c>
      <c r="J102" s="60" t="s">
        <v>423</v>
      </c>
      <c r="K102" s="116" t="s">
        <v>424</v>
      </c>
      <c r="L102" s="62"/>
      <c r="M102" s="60" t="s">
        <v>425</v>
      </c>
      <c r="N102" s="59" t="s">
        <v>317</v>
      </c>
    </row>
    <row r="103" spans="1:14" ht="33" customHeight="1" thickBot="1" x14ac:dyDescent="0.25">
      <c r="A103" s="53" t="s">
        <v>386</v>
      </c>
      <c r="B103" s="141" t="s">
        <v>426</v>
      </c>
      <c r="C103" s="49" t="s">
        <v>113</v>
      </c>
      <c r="D103" s="49" t="s">
        <v>79</v>
      </c>
      <c r="E103" s="49" t="s">
        <v>79</v>
      </c>
      <c r="F103" s="51" t="s">
        <v>80</v>
      </c>
      <c r="G103" s="49" t="s">
        <v>81</v>
      </c>
      <c r="H103" s="49" t="s">
        <v>428</v>
      </c>
      <c r="I103" s="146" t="s">
        <v>269</v>
      </c>
      <c r="J103" s="53" t="s">
        <v>371</v>
      </c>
      <c r="K103" s="52" t="s">
        <v>429</v>
      </c>
      <c r="L103" s="53" t="s">
        <v>430</v>
      </c>
      <c r="M103" s="53" t="s">
        <v>431</v>
      </c>
      <c r="N103" s="51" t="s">
        <v>132</v>
      </c>
    </row>
    <row r="104" spans="1:14" ht="33" customHeight="1" thickBot="1" x14ac:dyDescent="0.25">
      <c r="A104" s="46" t="s">
        <v>427</v>
      </c>
      <c r="B104" s="51" t="s">
        <v>53</v>
      </c>
      <c r="C104" s="51" t="s">
        <v>432</v>
      </c>
      <c r="D104" s="51" t="s">
        <v>86</v>
      </c>
      <c r="E104" s="51" t="s">
        <v>87</v>
      </c>
      <c r="F104" s="51" t="s">
        <v>88</v>
      </c>
      <c r="G104" s="51" t="s">
        <v>257</v>
      </c>
      <c r="H104" s="51" t="s">
        <v>258</v>
      </c>
      <c r="I104" s="62"/>
      <c r="J104" s="62"/>
      <c r="K104" s="52" t="s">
        <v>259</v>
      </c>
      <c r="L104" s="53" t="s">
        <v>433</v>
      </c>
      <c r="M104" s="54" t="s">
        <v>434</v>
      </c>
      <c r="N104" s="51" t="s">
        <v>435</v>
      </c>
    </row>
    <row r="105" spans="1:14" ht="33" customHeight="1" thickBot="1" x14ac:dyDescent="0.25">
      <c r="A105" s="147"/>
      <c r="B105" s="148" t="s">
        <v>19</v>
      </c>
      <c r="C105" s="149"/>
      <c r="D105" s="150">
        <f>D104+D103+D102+D101+D100</f>
        <v>20.529999999999998</v>
      </c>
      <c r="E105" s="150">
        <f>E104+E103+E102+E101+E100</f>
        <v>33.97</v>
      </c>
      <c r="F105" s="150">
        <f>F104+F103+F102+F101+F100</f>
        <v>110.63</v>
      </c>
      <c r="G105" s="151">
        <f>G104+G103+G102+G101+G100</f>
        <v>798.45999999999992</v>
      </c>
      <c r="H105" s="145"/>
      <c r="I105" s="147"/>
      <c r="J105" s="147"/>
      <c r="K105" s="147"/>
      <c r="L105" s="147"/>
      <c r="M105" s="147"/>
      <c r="N105" s="147"/>
    </row>
    <row r="106" spans="1:14" ht="62.25" customHeight="1" x14ac:dyDescent="0.2">
      <c r="A106" s="232"/>
      <c r="B106" s="225"/>
      <c r="C106" s="232"/>
      <c r="D106" s="219"/>
      <c r="E106" s="219"/>
      <c r="F106" s="219"/>
      <c r="G106" s="219"/>
      <c r="H106" s="232"/>
      <c r="I106" s="232"/>
      <c r="J106" s="232"/>
      <c r="K106" s="233"/>
      <c r="L106" s="233"/>
      <c r="M106" s="233"/>
      <c r="N106" s="233"/>
    </row>
    <row r="107" spans="1:14" ht="63.75" customHeight="1" thickBot="1" x14ac:dyDescent="0.25">
      <c r="K107" s="243" t="s">
        <v>202</v>
      </c>
      <c r="L107" s="243"/>
      <c r="M107" s="243"/>
      <c r="N107" s="243"/>
    </row>
    <row r="108" spans="1:14" ht="42" customHeight="1" thickBot="1" x14ac:dyDescent="0.25">
      <c r="A108" s="258" t="s">
        <v>440</v>
      </c>
      <c r="B108" s="259"/>
      <c r="C108" s="259"/>
      <c r="D108" s="259"/>
      <c r="E108" s="259"/>
      <c r="F108" s="259"/>
      <c r="G108" s="259"/>
      <c r="H108" s="259"/>
      <c r="I108" s="259"/>
      <c r="J108" s="259"/>
      <c r="K108" s="259"/>
      <c r="L108" s="259"/>
      <c r="M108" s="259"/>
      <c r="N108" s="260"/>
    </row>
    <row r="109" spans="1:14" ht="16.5" thickBot="1" x14ac:dyDescent="0.3">
      <c r="A109" s="314" t="s">
        <v>0</v>
      </c>
      <c r="B109" s="315"/>
      <c r="C109" s="315"/>
      <c r="D109" s="315"/>
      <c r="E109" s="315"/>
      <c r="F109" s="315"/>
      <c r="G109" s="315"/>
      <c r="H109" s="315"/>
      <c r="I109" s="315"/>
      <c r="J109" s="315"/>
      <c r="K109" s="315"/>
      <c r="L109" s="315"/>
      <c r="M109" s="315"/>
      <c r="N109" s="316"/>
    </row>
    <row r="110" spans="1:14" ht="13.5" thickBot="1" x14ac:dyDescent="0.25">
      <c r="A110" s="317" t="s">
        <v>2</v>
      </c>
      <c r="B110" s="317" t="s">
        <v>3</v>
      </c>
      <c r="C110" s="319" t="s">
        <v>4</v>
      </c>
      <c r="D110" s="321" t="s">
        <v>5</v>
      </c>
      <c r="E110" s="322"/>
      <c r="F110" s="323"/>
      <c r="G110" s="324" t="s">
        <v>6</v>
      </c>
      <c r="H110" s="321" t="s">
        <v>7</v>
      </c>
      <c r="I110" s="322"/>
      <c r="J110" s="323"/>
      <c r="K110" s="321" t="s">
        <v>9</v>
      </c>
      <c r="L110" s="322"/>
      <c r="M110" s="322"/>
      <c r="N110" s="323"/>
    </row>
    <row r="111" spans="1:14" ht="38.25" customHeight="1" thickBot="1" x14ac:dyDescent="0.25">
      <c r="A111" s="318"/>
      <c r="B111" s="318"/>
      <c r="C111" s="320"/>
      <c r="D111" s="40" t="s">
        <v>172</v>
      </c>
      <c r="E111" s="6" t="s">
        <v>36</v>
      </c>
      <c r="F111" s="7" t="s">
        <v>35</v>
      </c>
      <c r="G111" s="325"/>
      <c r="H111" s="32" t="s">
        <v>166</v>
      </c>
      <c r="I111" s="30" t="s">
        <v>141</v>
      </c>
      <c r="J111" s="5" t="s">
        <v>8</v>
      </c>
      <c r="K111" s="5" t="s">
        <v>10</v>
      </c>
      <c r="L111" s="29" t="s">
        <v>1</v>
      </c>
      <c r="M111" s="31" t="s">
        <v>17</v>
      </c>
      <c r="N111" s="28" t="s">
        <v>11</v>
      </c>
    </row>
    <row r="112" spans="1:14" ht="46.5" customHeight="1" thickBot="1" x14ac:dyDescent="0.25">
      <c r="A112" s="21" t="s">
        <v>162</v>
      </c>
      <c r="B112" s="141" t="s">
        <v>167</v>
      </c>
      <c r="C112" s="155" t="s">
        <v>169</v>
      </c>
      <c r="D112" s="155" t="s">
        <v>173</v>
      </c>
      <c r="E112" s="155" t="s">
        <v>174</v>
      </c>
      <c r="F112" s="155" t="s">
        <v>175</v>
      </c>
      <c r="G112" s="156" t="s">
        <v>176</v>
      </c>
      <c r="H112" s="155" t="s">
        <v>177</v>
      </c>
      <c r="I112" s="157"/>
      <c r="J112" s="158" t="s">
        <v>178</v>
      </c>
      <c r="K112" s="158" t="s">
        <v>179</v>
      </c>
      <c r="L112" s="158" t="s">
        <v>180</v>
      </c>
      <c r="M112" s="159" t="s">
        <v>181</v>
      </c>
      <c r="N112" s="155" t="s">
        <v>182</v>
      </c>
    </row>
    <row r="113" spans="1:14" ht="30.75" customHeight="1" thickBot="1" x14ac:dyDescent="0.25">
      <c r="A113" s="21" t="s">
        <v>163</v>
      </c>
      <c r="B113" s="141" t="s">
        <v>168</v>
      </c>
      <c r="C113" s="158" t="s">
        <v>170</v>
      </c>
      <c r="D113" s="155" t="s">
        <v>183</v>
      </c>
      <c r="E113" s="155" t="s">
        <v>184</v>
      </c>
      <c r="F113" s="155" t="s">
        <v>185</v>
      </c>
      <c r="G113" s="155" t="s">
        <v>186</v>
      </c>
      <c r="H113" s="155" t="s">
        <v>187</v>
      </c>
      <c r="I113" s="157"/>
      <c r="J113" s="158" t="s">
        <v>188</v>
      </c>
      <c r="K113" s="160" t="s">
        <v>189</v>
      </c>
      <c r="L113" s="158" t="s">
        <v>190</v>
      </c>
      <c r="M113" s="159" t="s">
        <v>191</v>
      </c>
      <c r="N113" s="155" t="s">
        <v>192</v>
      </c>
    </row>
    <row r="114" spans="1:14" ht="33" customHeight="1" thickBot="1" x14ac:dyDescent="0.25">
      <c r="A114" s="21" t="s">
        <v>164</v>
      </c>
      <c r="B114" s="154" t="s">
        <v>521</v>
      </c>
      <c r="C114" s="33" t="s">
        <v>522</v>
      </c>
      <c r="D114" s="34">
        <v>20.56</v>
      </c>
      <c r="E114" s="35">
        <v>15.16</v>
      </c>
      <c r="F114" s="35">
        <v>4.96</v>
      </c>
      <c r="G114" s="35">
        <v>230.2</v>
      </c>
      <c r="H114" s="33">
        <v>7.4999999999999997E-2</v>
      </c>
      <c r="I114" s="36">
        <v>6.1</v>
      </c>
      <c r="J114" s="37">
        <v>1.24</v>
      </c>
      <c r="K114" s="35">
        <v>9.32</v>
      </c>
      <c r="L114" s="38">
        <v>168.5</v>
      </c>
      <c r="M114" s="39">
        <v>13.4</v>
      </c>
      <c r="N114" s="34">
        <v>0.51</v>
      </c>
    </row>
    <row r="115" spans="1:14" ht="31.5" customHeight="1" thickBot="1" x14ac:dyDescent="0.25">
      <c r="A115" s="21" t="s">
        <v>22</v>
      </c>
      <c r="B115" s="154" t="s">
        <v>23</v>
      </c>
      <c r="C115" s="155" t="s">
        <v>41</v>
      </c>
      <c r="D115" s="155" t="s">
        <v>193</v>
      </c>
      <c r="E115" s="155" t="s">
        <v>194</v>
      </c>
      <c r="F115" s="155" t="s">
        <v>195</v>
      </c>
      <c r="G115" s="161" t="s">
        <v>196</v>
      </c>
      <c r="H115" s="155" t="s">
        <v>197</v>
      </c>
      <c r="I115" s="162" t="s">
        <v>42</v>
      </c>
      <c r="J115" s="161" t="s">
        <v>92</v>
      </c>
      <c r="K115" s="158" t="s">
        <v>198</v>
      </c>
      <c r="L115" s="158" t="s">
        <v>199</v>
      </c>
      <c r="M115" s="159" t="s">
        <v>200</v>
      </c>
      <c r="N115" s="153" t="s">
        <v>201</v>
      </c>
    </row>
    <row r="116" spans="1:14" ht="31.5" customHeight="1" thickBot="1" x14ac:dyDescent="0.25">
      <c r="A116" s="23"/>
      <c r="B116" s="141" t="s">
        <v>107</v>
      </c>
      <c r="C116" s="155" t="s">
        <v>113</v>
      </c>
      <c r="D116" s="155" t="s">
        <v>145</v>
      </c>
      <c r="E116" s="155" t="s">
        <v>152</v>
      </c>
      <c r="F116" s="155" t="s">
        <v>146</v>
      </c>
      <c r="G116" s="155" t="s">
        <v>147</v>
      </c>
      <c r="H116" s="163"/>
      <c r="I116" s="157"/>
      <c r="J116" s="157"/>
      <c r="K116" s="157"/>
      <c r="L116" s="157"/>
      <c r="M116" s="164"/>
      <c r="N116" s="157"/>
    </row>
    <row r="117" spans="1:14" ht="29.25" customHeight="1" thickBot="1" x14ac:dyDescent="0.25">
      <c r="A117" s="18" t="s">
        <v>103</v>
      </c>
      <c r="B117" s="15" t="s">
        <v>53</v>
      </c>
      <c r="C117" s="14" t="s">
        <v>114</v>
      </c>
      <c r="D117" s="14" t="s">
        <v>86</v>
      </c>
      <c r="E117" s="14" t="s">
        <v>87</v>
      </c>
      <c r="F117" s="14" t="s">
        <v>88</v>
      </c>
      <c r="G117" s="14" t="s">
        <v>89</v>
      </c>
      <c r="H117" s="22" t="s">
        <v>90</v>
      </c>
      <c r="I117" s="18"/>
      <c r="J117" s="18" t="s">
        <v>91</v>
      </c>
      <c r="K117" s="18" t="s">
        <v>94</v>
      </c>
      <c r="L117" s="18" t="s">
        <v>93</v>
      </c>
      <c r="M117" s="23" t="s">
        <v>159</v>
      </c>
      <c r="N117" s="152" t="s">
        <v>437</v>
      </c>
    </row>
    <row r="118" spans="1:14" ht="29.25" customHeight="1" thickBot="1" x14ac:dyDescent="0.25">
      <c r="A118" s="10"/>
      <c r="B118" s="201" t="s">
        <v>19</v>
      </c>
      <c r="C118" s="202"/>
      <c r="D118" s="242" t="s">
        <v>523</v>
      </c>
      <c r="E118" s="127">
        <f>E117+E116+E115+E114+E113+E112</f>
        <v>35.79</v>
      </c>
      <c r="F118" s="86">
        <f>F117+F116+F115+F114+F113+F112</f>
        <v>96.81</v>
      </c>
      <c r="G118" s="86">
        <f>G117+G116+G115+G114+G113+G112</f>
        <v>801.13</v>
      </c>
      <c r="H118" s="142"/>
      <c r="I118" s="9"/>
      <c r="J118" s="9"/>
      <c r="K118" s="9"/>
      <c r="L118" s="9"/>
      <c r="M118" s="10"/>
      <c r="N118" s="9"/>
    </row>
    <row r="119" spans="1:14" ht="57.75" customHeight="1" x14ac:dyDescent="0.2">
      <c r="A119" s="223"/>
      <c r="B119" s="224"/>
      <c r="C119" s="223"/>
      <c r="D119" s="221"/>
      <c r="E119" s="221"/>
      <c r="F119" s="218"/>
      <c r="G119" s="218"/>
      <c r="H119" s="234"/>
      <c r="I119" s="228"/>
      <c r="J119" s="228"/>
      <c r="K119" s="235"/>
      <c r="L119" s="235"/>
      <c r="M119" s="236"/>
      <c r="N119" s="235"/>
    </row>
    <row r="120" spans="1:14" ht="63" customHeight="1" thickBot="1" x14ac:dyDescent="0.25">
      <c r="K120" s="243" t="s">
        <v>202</v>
      </c>
      <c r="L120" s="243"/>
      <c r="M120" s="243"/>
      <c r="N120" s="243"/>
    </row>
    <row r="121" spans="1:14" ht="20.25" customHeight="1" thickBot="1" x14ac:dyDescent="0.25">
      <c r="A121" s="258" t="s">
        <v>438</v>
      </c>
      <c r="B121" s="259"/>
      <c r="C121" s="259"/>
      <c r="D121" s="259"/>
      <c r="E121" s="259"/>
      <c r="F121" s="259"/>
      <c r="G121" s="259"/>
      <c r="H121" s="259"/>
      <c r="I121" s="259"/>
      <c r="J121" s="259"/>
      <c r="K121" s="259"/>
      <c r="L121" s="259"/>
      <c r="M121" s="259"/>
      <c r="N121" s="260"/>
    </row>
    <row r="122" spans="1:14" ht="17.25" thickBot="1" x14ac:dyDescent="0.3">
      <c r="A122" s="371" t="s">
        <v>12</v>
      </c>
      <c r="B122" s="372"/>
      <c r="C122" s="372"/>
      <c r="D122" s="372"/>
      <c r="E122" s="372"/>
      <c r="F122" s="372"/>
      <c r="G122" s="372"/>
      <c r="H122" s="372"/>
      <c r="I122" s="372"/>
      <c r="J122" s="372"/>
      <c r="K122" s="372"/>
      <c r="L122" s="372"/>
      <c r="M122" s="372"/>
      <c r="N122" s="373"/>
    </row>
    <row r="123" spans="1:14" ht="13.5" thickBot="1" x14ac:dyDescent="0.25">
      <c r="A123" s="374" t="s">
        <v>2</v>
      </c>
      <c r="B123" s="374" t="s">
        <v>3</v>
      </c>
      <c r="C123" s="376" t="s">
        <v>4</v>
      </c>
      <c r="D123" s="311" t="s">
        <v>5</v>
      </c>
      <c r="E123" s="312"/>
      <c r="F123" s="313"/>
      <c r="G123" s="309" t="s">
        <v>6</v>
      </c>
      <c r="H123" s="311" t="s">
        <v>7</v>
      </c>
      <c r="I123" s="312"/>
      <c r="J123" s="313"/>
      <c r="K123" s="311" t="s">
        <v>9</v>
      </c>
      <c r="L123" s="312"/>
      <c r="M123" s="312"/>
      <c r="N123" s="313"/>
    </row>
    <row r="124" spans="1:14" ht="40.5" customHeight="1" thickBot="1" x14ac:dyDescent="0.25">
      <c r="A124" s="375"/>
      <c r="B124" s="375"/>
      <c r="C124" s="377"/>
      <c r="D124" s="3" t="s">
        <v>13</v>
      </c>
      <c r="E124" s="3" t="s">
        <v>20</v>
      </c>
      <c r="F124" s="2" t="s">
        <v>14</v>
      </c>
      <c r="G124" s="310"/>
      <c r="H124" s="138" t="s">
        <v>165</v>
      </c>
      <c r="I124" s="166" t="s">
        <v>15</v>
      </c>
      <c r="J124" s="2" t="s">
        <v>8</v>
      </c>
      <c r="K124" s="2" t="s">
        <v>10</v>
      </c>
      <c r="L124" s="3" t="s">
        <v>16</v>
      </c>
      <c r="M124" s="167" t="s">
        <v>17</v>
      </c>
      <c r="N124" s="4" t="s">
        <v>11</v>
      </c>
    </row>
    <row r="125" spans="1:14" ht="33" customHeight="1" thickBot="1" x14ac:dyDescent="0.25">
      <c r="A125" s="19" t="s">
        <v>441</v>
      </c>
      <c r="B125" s="46" t="s">
        <v>444</v>
      </c>
      <c r="C125" s="17" t="s">
        <v>169</v>
      </c>
      <c r="D125" s="17" t="s">
        <v>217</v>
      </c>
      <c r="E125" s="17" t="s">
        <v>450</v>
      </c>
      <c r="F125" s="17" t="s">
        <v>245</v>
      </c>
      <c r="G125" s="17" t="s">
        <v>451</v>
      </c>
      <c r="H125" s="17" t="s">
        <v>452</v>
      </c>
      <c r="I125" s="19" t="s">
        <v>173</v>
      </c>
      <c r="J125" s="19" t="s">
        <v>453</v>
      </c>
      <c r="K125" s="19" t="s">
        <v>454</v>
      </c>
      <c r="L125" s="19" t="s">
        <v>291</v>
      </c>
      <c r="M125" s="21" t="s">
        <v>455</v>
      </c>
      <c r="N125" s="169" t="s">
        <v>456</v>
      </c>
    </row>
    <row r="126" spans="1:14" ht="33" customHeight="1" thickBot="1" x14ac:dyDescent="0.25">
      <c r="A126" s="19" t="s">
        <v>163</v>
      </c>
      <c r="B126" s="46" t="s">
        <v>445</v>
      </c>
      <c r="C126" s="19" t="s">
        <v>449</v>
      </c>
      <c r="D126" s="17" t="s">
        <v>457</v>
      </c>
      <c r="E126" s="17" t="s">
        <v>458</v>
      </c>
      <c r="F126" s="17" t="s">
        <v>459</v>
      </c>
      <c r="G126" s="17" t="s">
        <v>460</v>
      </c>
      <c r="H126" s="22"/>
      <c r="I126" s="18"/>
      <c r="J126" s="19" t="s">
        <v>461</v>
      </c>
      <c r="K126" s="19" t="s">
        <v>462</v>
      </c>
      <c r="L126" s="19" t="s">
        <v>463</v>
      </c>
      <c r="M126" s="21" t="s">
        <v>195</v>
      </c>
      <c r="N126" s="169" t="s">
        <v>85</v>
      </c>
    </row>
    <row r="127" spans="1:14" ht="33" customHeight="1" thickBot="1" x14ac:dyDescent="0.25">
      <c r="A127" s="19" t="s">
        <v>275</v>
      </c>
      <c r="B127" s="141" t="s">
        <v>446</v>
      </c>
      <c r="C127" s="170" t="s">
        <v>171</v>
      </c>
      <c r="D127" s="171" t="s">
        <v>464</v>
      </c>
      <c r="E127" s="17" t="s">
        <v>465</v>
      </c>
      <c r="F127" s="17" t="s">
        <v>466</v>
      </c>
      <c r="G127" s="17" t="s">
        <v>467</v>
      </c>
      <c r="H127" s="170" t="s">
        <v>328</v>
      </c>
      <c r="I127" s="172" t="s">
        <v>468</v>
      </c>
      <c r="J127" s="173" t="s">
        <v>241</v>
      </c>
      <c r="K127" s="17" t="s">
        <v>469</v>
      </c>
      <c r="L127" s="19" t="s">
        <v>470</v>
      </c>
      <c r="M127" s="21" t="s">
        <v>471</v>
      </c>
      <c r="N127" s="171" t="s">
        <v>472</v>
      </c>
    </row>
    <row r="128" spans="1:14" ht="33" customHeight="1" thickBot="1" x14ac:dyDescent="0.25">
      <c r="A128" s="19" t="s">
        <v>442</v>
      </c>
      <c r="B128" s="141" t="s">
        <v>447</v>
      </c>
      <c r="C128" s="17" t="s">
        <v>41</v>
      </c>
      <c r="D128" s="17" t="s">
        <v>473</v>
      </c>
      <c r="E128" s="17" t="s">
        <v>474</v>
      </c>
      <c r="F128" s="17" t="s">
        <v>475</v>
      </c>
      <c r="G128" s="17" t="s">
        <v>476</v>
      </c>
      <c r="H128" s="17" t="s">
        <v>249</v>
      </c>
      <c r="I128" s="19" t="s">
        <v>477</v>
      </c>
      <c r="J128" s="19" t="s">
        <v>478</v>
      </c>
      <c r="K128" s="19" t="s">
        <v>479</v>
      </c>
      <c r="L128" s="173" t="s">
        <v>480</v>
      </c>
      <c r="M128" s="21" t="s">
        <v>481</v>
      </c>
      <c r="N128" s="171" t="s">
        <v>482</v>
      </c>
    </row>
    <row r="129" spans="1:14" ht="33" customHeight="1" thickBot="1" x14ac:dyDescent="0.25">
      <c r="A129" s="24" t="s">
        <v>443</v>
      </c>
      <c r="B129" s="24" t="s">
        <v>237</v>
      </c>
      <c r="C129" s="24" t="s">
        <v>113</v>
      </c>
      <c r="D129" s="24" t="s">
        <v>79</v>
      </c>
      <c r="E129" s="24" t="s">
        <v>483</v>
      </c>
      <c r="F129" s="24" t="s">
        <v>484</v>
      </c>
      <c r="G129" s="24" t="s">
        <v>485</v>
      </c>
      <c r="H129" s="24"/>
      <c r="I129" s="24"/>
      <c r="J129" s="24"/>
      <c r="K129" s="24" t="s">
        <v>252</v>
      </c>
      <c r="L129" s="24" t="s">
        <v>253</v>
      </c>
      <c r="M129" s="24"/>
      <c r="N129" s="24" t="s">
        <v>222</v>
      </c>
    </row>
    <row r="130" spans="1:14" ht="33" customHeight="1" thickBot="1" x14ac:dyDescent="0.25">
      <c r="A130" s="19"/>
      <c r="B130" s="141" t="s">
        <v>448</v>
      </c>
      <c r="C130" s="171" t="s">
        <v>115</v>
      </c>
      <c r="D130" s="17" t="s">
        <v>148</v>
      </c>
      <c r="E130" s="22" t="s">
        <v>149</v>
      </c>
      <c r="F130" s="17" t="s">
        <v>150</v>
      </c>
      <c r="G130" s="17" t="s">
        <v>151</v>
      </c>
      <c r="H130" s="22"/>
      <c r="I130" s="22"/>
      <c r="J130" s="18"/>
      <c r="K130" s="152"/>
      <c r="L130" s="19"/>
      <c r="M130" s="23"/>
      <c r="N130" s="170"/>
    </row>
    <row r="131" spans="1:14" ht="33" customHeight="1" thickBot="1" x14ac:dyDescent="0.25">
      <c r="A131" s="18" t="s">
        <v>58</v>
      </c>
      <c r="B131" s="15" t="s">
        <v>53</v>
      </c>
      <c r="C131" s="24" t="s">
        <v>432</v>
      </c>
      <c r="D131" s="14" t="s">
        <v>254</v>
      </c>
      <c r="E131" s="14" t="s">
        <v>255</v>
      </c>
      <c r="F131" s="24" t="s">
        <v>256</v>
      </c>
      <c r="G131" s="14" t="s">
        <v>257</v>
      </c>
      <c r="H131" s="22"/>
      <c r="I131" s="18"/>
      <c r="J131" s="18"/>
      <c r="K131" s="18" t="s">
        <v>259</v>
      </c>
      <c r="L131" s="18" t="s">
        <v>260</v>
      </c>
      <c r="M131" s="23" t="s">
        <v>261</v>
      </c>
      <c r="N131" s="22" t="s">
        <v>262</v>
      </c>
    </row>
    <row r="132" spans="1:14" ht="33" customHeight="1" thickBot="1" x14ac:dyDescent="0.25">
      <c r="A132" s="174"/>
      <c r="B132" s="203" t="s">
        <v>19</v>
      </c>
      <c r="C132" s="175"/>
      <c r="D132" s="204">
        <f>D131+D130+D128+D127+D126+D125+D129</f>
        <v>22.51</v>
      </c>
      <c r="E132" s="205">
        <f>E131+E130+E128+E127+E126+E125+E129</f>
        <v>25.520000000000003</v>
      </c>
      <c r="F132" s="204">
        <f>F131+F130+F128+F127+F126+F125+F129</f>
        <v>113.47</v>
      </c>
      <c r="G132" s="205">
        <f>G131+G130+G128+G127+G126+G125+G129</f>
        <v>749.94999999999982</v>
      </c>
      <c r="H132" s="176"/>
      <c r="I132" s="174"/>
      <c r="J132" s="174"/>
      <c r="K132" s="174"/>
      <c r="L132" s="174"/>
      <c r="M132" s="175"/>
      <c r="N132" s="177"/>
    </row>
    <row r="133" spans="1:14" ht="69.75" customHeight="1" x14ac:dyDescent="0.2">
      <c r="A133" s="237"/>
      <c r="B133" s="238"/>
      <c r="C133" s="237"/>
      <c r="D133" s="239"/>
      <c r="E133" s="239"/>
      <c r="F133" s="239"/>
      <c r="G133" s="239"/>
      <c r="H133" s="240"/>
      <c r="I133" s="237"/>
      <c r="J133" s="237"/>
      <c r="K133" s="241"/>
      <c r="L133" s="241"/>
      <c r="M133" s="241"/>
      <c r="N133" s="241"/>
    </row>
    <row r="134" spans="1:14" ht="63.75" customHeight="1" thickBot="1" x14ac:dyDescent="0.25">
      <c r="K134" s="243" t="s">
        <v>202</v>
      </c>
      <c r="L134" s="243"/>
      <c r="M134" s="243"/>
      <c r="N134" s="243"/>
    </row>
    <row r="135" spans="1:14" ht="45.75" customHeight="1" thickBot="1" x14ac:dyDescent="0.25">
      <c r="A135" s="272" t="s">
        <v>24</v>
      </c>
      <c r="B135" s="259"/>
      <c r="C135" s="259"/>
      <c r="D135" s="259"/>
      <c r="E135" s="259"/>
      <c r="F135" s="259"/>
      <c r="G135" s="259"/>
      <c r="H135" s="259"/>
      <c r="I135" s="259"/>
      <c r="J135" s="259"/>
      <c r="K135" s="259"/>
      <c r="L135" s="259"/>
      <c r="M135" s="259"/>
      <c r="N135" s="260"/>
    </row>
    <row r="136" spans="1:14" ht="15.75" thickBot="1" x14ac:dyDescent="0.3">
      <c r="A136" s="341" t="s">
        <v>37</v>
      </c>
      <c r="B136" s="342"/>
      <c r="C136" s="342"/>
      <c r="D136" s="342"/>
      <c r="E136" s="342"/>
      <c r="F136" s="342"/>
      <c r="G136" s="342"/>
      <c r="H136" s="342"/>
      <c r="I136" s="342"/>
      <c r="J136" s="342"/>
      <c r="K136" s="342"/>
      <c r="L136" s="342"/>
      <c r="M136" s="342"/>
      <c r="N136" s="343"/>
    </row>
    <row r="137" spans="1:14" ht="15" thickBot="1" x14ac:dyDescent="0.25">
      <c r="A137" s="250" t="s">
        <v>223</v>
      </c>
      <c r="B137" s="250" t="s">
        <v>224</v>
      </c>
      <c r="C137" s="295" t="s">
        <v>225</v>
      </c>
      <c r="D137" s="359" t="s">
        <v>226</v>
      </c>
      <c r="E137" s="360"/>
      <c r="F137" s="361"/>
      <c r="G137" s="369" t="s">
        <v>227</v>
      </c>
      <c r="H137" s="359" t="s">
        <v>228</v>
      </c>
      <c r="I137" s="360"/>
      <c r="J137" s="361"/>
      <c r="K137" s="359" t="s">
        <v>229</v>
      </c>
      <c r="L137" s="360"/>
      <c r="M137" s="360"/>
      <c r="N137" s="361"/>
    </row>
    <row r="138" spans="1:14" ht="43.5" customHeight="1" thickBot="1" x14ac:dyDescent="0.25">
      <c r="A138" s="251"/>
      <c r="B138" s="251"/>
      <c r="C138" s="296"/>
      <c r="D138" s="178" t="s">
        <v>172</v>
      </c>
      <c r="E138" s="178" t="s">
        <v>230</v>
      </c>
      <c r="F138" s="109" t="s">
        <v>231</v>
      </c>
      <c r="G138" s="370"/>
      <c r="H138" s="138" t="s">
        <v>165</v>
      </c>
      <c r="I138" s="111" t="s">
        <v>232</v>
      </c>
      <c r="J138" s="109" t="s">
        <v>233</v>
      </c>
      <c r="K138" s="109" t="s">
        <v>234</v>
      </c>
      <c r="L138" s="178" t="s">
        <v>303</v>
      </c>
      <c r="M138" s="180" t="s">
        <v>235</v>
      </c>
      <c r="N138" s="92" t="s">
        <v>236</v>
      </c>
    </row>
    <row r="139" spans="1:14" ht="33" customHeight="1" thickBot="1" x14ac:dyDescent="0.25">
      <c r="A139" s="53" t="s">
        <v>346</v>
      </c>
      <c r="B139" s="46" t="s">
        <v>345</v>
      </c>
      <c r="C139" s="181" t="s">
        <v>302</v>
      </c>
      <c r="D139" s="181" t="s">
        <v>486</v>
      </c>
      <c r="E139" s="181" t="s">
        <v>68</v>
      </c>
      <c r="F139" s="181" t="s">
        <v>487</v>
      </c>
      <c r="G139" s="181" t="s">
        <v>488</v>
      </c>
      <c r="H139" s="181" t="s">
        <v>489</v>
      </c>
      <c r="I139" s="179" t="s">
        <v>490</v>
      </c>
      <c r="J139" s="179" t="s">
        <v>491</v>
      </c>
      <c r="K139" s="179" t="s">
        <v>492</v>
      </c>
      <c r="L139" s="179" t="s">
        <v>371</v>
      </c>
      <c r="M139" s="182" t="s">
        <v>493</v>
      </c>
      <c r="N139" s="183" t="s">
        <v>494</v>
      </c>
    </row>
    <row r="140" spans="1:14" ht="45" customHeight="1" thickBot="1" x14ac:dyDescent="0.25">
      <c r="A140" s="179" t="s">
        <v>307</v>
      </c>
      <c r="B140" s="98" t="s">
        <v>31</v>
      </c>
      <c r="C140" s="179" t="s">
        <v>207</v>
      </c>
      <c r="D140" s="181" t="s">
        <v>308</v>
      </c>
      <c r="E140" s="181" t="s">
        <v>309</v>
      </c>
      <c r="F140" s="181" t="s">
        <v>310</v>
      </c>
      <c r="G140" s="181" t="s">
        <v>311</v>
      </c>
      <c r="H140" s="184" t="s">
        <v>312</v>
      </c>
      <c r="I140" s="185"/>
      <c r="J140" s="179" t="s">
        <v>313</v>
      </c>
      <c r="K140" s="179" t="s">
        <v>314</v>
      </c>
      <c r="L140" s="179" t="s">
        <v>315</v>
      </c>
      <c r="M140" s="182" t="s">
        <v>316</v>
      </c>
      <c r="N140" s="183" t="s">
        <v>317</v>
      </c>
    </row>
    <row r="141" spans="1:14" ht="33" customHeight="1" thickBot="1" x14ac:dyDescent="0.25">
      <c r="A141" s="179" t="s">
        <v>28</v>
      </c>
      <c r="B141" s="154" t="s">
        <v>27</v>
      </c>
      <c r="C141" s="165" t="s">
        <v>171</v>
      </c>
      <c r="D141" s="186" t="s">
        <v>318</v>
      </c>
      <c r="E141" s="181" t="s">
        <v>319</v>
      </c>
      <c r="F141" s="181"/>
      <c r="G141" s="181" t="s">
        <v>320</v>
      </c>
      <c r="H141" s="165" t="s">
        <v>152</v>
      </c>
      <c r="I141" s="187" t="s">
        <v>321</v>
      </c>
      <c r="J141" s="188"/>
      <c r="K141" s="181" t="s">
        <v>322</v>
      </c>
      <c r="L141" s="179" t="s">
        <v>495</v>
      </c>
      <c r="M141" s="182" t="s">
        <v>321</v>
      </c>
      <c r="N141" s="186" t="s">
        <v>324</v>
      </c>
    </row>
    <row r="142" spans="1:14" ht="33" customHeight="1" thickBot="1" x14ac:dyDescent="0.25">
      <c r="A142" s="179" t="s">
        <v>325</v>
      </c>
      <c r="B142" s="154" t="s">
        <v>326</v>
      </c>
      <c r="C142" s="181" t="s">
        <v>302</v>
      </c>
      <c r="D142" s="181" t="s">
        <v>496</v>
      </c>
      <c r="E142" s="181" t="s">
        <v>497</v>
      </c>
      <c r="F142" s="181" t="s">
        <v>327</v>
      </c>
      <c r="G142" s="181" t="s">
        <v>498</v>
      </c>
      <c r="H142" s="181" t="s">
        <v>328</v>
      </c>
      <c r="I142" s="179" t="s">
        <v>329</v>
      </c>
      <c r="J142" s="179" t="s">
        <v>329</v>
      </c>
      <c r="K142" s="179" t="s">
        <v>330</v>
      </c>
      <c r="L142" s="188" t="s">
        <v>331</v>
      </c>
      <c r="M142" s="182" t="s">
        <v>332</v>
      </c>
      <c r="N142" s="186" t="s">
        <v>333</v>
      </c>
    </row>
    <row r="143" spans="1:14" ht="33" customHeight="1" thickBot="1" x14ac:dyDescent="0.25">
      <c r="A143" s="179" t="s">
        <v>30</v>
      </c>
      <c r="B143" s="154" t="s">
        <v>29</v>
      </c>
      <c r="C143" s="186" t="s">
        <v>111</v>
      </c>
      <c r="D143" s="186" t="s">
        <v>334</v>
      </c>
      <c r="E143" s="186" t="s">
        <v>335</v>
      </c>
      <c r="F143" s="181" t="s">
        <v>336</v>
      </c>
      <c r="G143" s="181" t="s">
        <v>337</v>
      </c>
      <c r="H143" s="184" t="s">
        <v>312</v>
      </c>
      <c r="I143" s="185" t="s">
        <v>82</v>
      </c>
      <c r="J143" s="185"/>
      <c r="K143" s="165" t="s">
        <v>338</v>
      </c>
      <c r="L143" s="179" t="s">
        <v>339</v>
      </c>
      <c r="M143" s="189" t="s">
        <v>152</v>
      </c>
      <c r="N143" s="186" t="s">
        <v>499</v>
      </c>
    </row>
    <row r="144" spans="1:14" ht="33" customHeight="1" thickBot="1" x14ac:dyDescent="0.25">
      <c r="A144" s="97" t="s">
        <v>33</v>
      </c>
      <c r="B144" s="190" t="s">
        <v>21</v>
      </c>
      <c r="C144" s="191" t="s">
        <v>524</v>
      </c>
      <c r="D144" s="191" t="s">
        <v>500</v>
      </c>
      <c r="E144" s="191"/>
      <c r="F144" s="191" t="s">
        <v>340</v>
      </c>
      <c r="G144" s="191" t="s">
        <v>341</v>
      </c>
      <c r="H144" s="191" t="s">
        <v>342</v>
      </c>
      <c r="I144" s="191"/>
      <c r="J144" s="191" t="s">
        <v>217</v>
      </c>
      <c r="K144" s="191" t="s">
        <v>501</v>
      </c>
      <c r="L144" s="191" t="s">
        <v>68</v>
      </c>
      <c r="M144" s="191"/>
      <c r="N144" s="191" t="s">
        <v>344</v>
      </c>
    </row>
    <row r="145" spans="1:14" ht="33" customHeight="1" thickBot="1" x14ac:dyDescent="0.25">
      <c r="A145" s="62"/>
      <c r="B145" s="192" t="s">
        <v>108</v>
      </c>
      <c r="C145" s="191" t="s">
        <v>114</v>
      </c>
      <c r="D145" s="193" t="s">
        <v>502</v>
      </c>
      <c r="E145" s="193" t="s">
        <v>503</v>
      </c>
      <c r="F145" s="191" t="s">
        <v>504</v>
      </c>
      <c r="G145" s="193" t="s">
        <v>505</v>
      </c>
      <c r="H145" s="184"/>
      <c r="I145" s="185"/>
      <c r="J145" s="185"/>
      <c r="K145" s="185"/>
      <c r="L145" s="185"/>
      <c r="M145" s="189"/>
      <c r="N145" s="184"/>
    </row>
    <row r="146" spans="1:14" ht="33" customHeight="1" thickBot="1" x14ac:dyDescent="0.25">
      <c r="A146" s="47"/>
      <c r="B146" s="206" t="s">
        <v>19</v>
      </c>
      <c r="C146" s="67"/>
      <c r="D146" s="207">
        <f>D143+D145+D142+D141+D140+D139+D144</f>
        <v>29.310000000000002</v>
      </c>
      <c r="E146" s="208">
        <f>E145+E143+E142+E141+E140+E139+E144</f>
        <v>23.240000000000002</v>
      </c>
      <c r="F146" s="207" t="s">
        <v>506</v>
      </c>
      <c r="G146" s="208" t="s">
        <v>507</v>
      </c>
      <c r="H146" s="209">
        <v>75</v>
      </c>
      <c r="I146" s="47"/>
      <c r="J146" s="47"/>
      <c r="K146" s="47"/>
      <c r="L146" s="47"/>
      <c r="M146" s="67"/>
      <c r="N146" s="168"/>
    </row>
    <row r="147" spans="1:14" ht="78.75" customHeight="1" x14ac:dyDescent="0.2">
      <c r="A147" s="1"/>
    </row>
    <row r="148" spans="1:14" ht="65.25" customHeight="1" thickBot="1" x14ac:dyDescent="0.25">
      <c r="K148" s="243" t="s">
        <v>202</v>
      </c>
      <c r="L148" s="243"/>
      <c r="M148" s="243"/>
      <c r="N148" s="243"/>
    </row>
    <row r="149" spans="1:14" ht="15.75" thickBot="1" x14ac:dyDescent="0.3">
      <c r="A149" s="338" t="s">
        <v>25</v>
      </c>
      <c r="B149" s="339"/>
      <c r="C149" s="339"/>
      <c r="D149" s="339"/>
      <c r="E149" s="339"/>
      <c r="F149" s="339"/>
      <c r="G149" s="339"/>
      <c r="H149" s="339"/>
      <c r="I149" s="339"/>
      <c r="J149" s="339"/>
      <c r="K149" s="339"/>
      <c r="L149" s="339"/>
      <c r="M149" s="339"/>
      <c r="N149" s="340"/>
    </row>
    <row r="150" spans="1:14" ht="15.75" thickBot="1" x14ac:dyDescent="0.3">
      <c r="A150" s="341" t="s">
        <v>37</v>
      </c>
      <c r="B150" s="342"/>
      <c r="C150" s="342"/>
      <c r="D150" s="342"/>
      <c r="E150" s="342"/>
      <c r="F150" s="342"/>
      <c r="G150" s="342"/>
      <c r="H150" s="342"/>
      <c r="I150" s="342"/>
      <c r="J150" s="342"/>
      <c r="K150" s="342"/>
      <c r="L150" s="342"/>
      <c r="M150" s="342"/>
      <c r="N150" s="343"/>
    </row>
    <row r="151" spans="1:14" ht="15" thickBot="1" x14ac:dyDescent="0.25">
      <c r="A151" s="250" t="s">
        <v>223</v>
      </c>
      <c r="B151" s="250" t="s">
        <v>224</v>
      </c>
      <c r="C151" s="295" t="s">
        <v>225</v>
      </c>
      <c r="D151" s="292" t="s">
        <v>226</v>
      </c>
      <c r="E151" s="293"/>
      <c r="F151" s="294"/>
      <c r="G151" s="344" t="s">
        <v>227</v>
      </c>
      <c r="H151" s="292" t="s">
        <v>228</v>
      </c>
      <c r="I151" s="293"/>
      <c r="J151" s="294"/>
      <c r="K151" s="292" t="s">
        <v>229</v>
      </c>
      <c r="L151" s="293"/>
      <c r="M151" s="293"/>
      <c r="N151" s="294"/>
    </row>
    <row r="152" spans="1:14" ht="38.25" customHeight="1" thickBot="1" x14ac:dyDescent="0.25">
      <c r="A152" s="251"/>
      <c r="B152" s="251"/>
      <c r="C152" s="296"/>
      <c r="D152" s="178" t="s">
        <v>172</v>
      </c>
      <c r="E152" s="178" t="s">
        <v>230</v>
      </c>
      <c r="F152" s="109" t="s">
        <v>231</v>
      </c>
      <c r="G152" s="345"/>
      <c r="H152" s="138" t="s">
        <v>165</v>
      </c>
      <c r="I152" s="111" t="s">
        <v>232</v>
      </c>
      <c r="J152" s="109" t="s">
        <v>233</v>
      </c>
      <c r="K152" s="109" t="s">
        <v>234</v>
      </c>
      <c r="L152" s="178" t="s">
        <v>303</v>
      </c>
      <c r="M152" s="180" t="s">
        <v>235</v>
      </c>
      <c r="N152" s="92" t="s">
        <v>236</v>
      </c>
    </row>
    <row r="153" spans="1:14" ht="33" customHeight="1" thickBot="1" x14ac:dyDescent="0.25">
      <c r="A153" s="53" t="s">
        <v>402</v>
      </c>
      <c r="B153" s="46" t="s">
        <v>403</v>
      </c>
      <c r="C153" s="51" t="s">
        <v>111</v>
      </c>
      <c r="D153" s="51" t="s">
        <v>404</v>
      </c>
      <c r="E153" s="51" t="s">
        <v>405</v>
      </c>
      <c r="F153" s="51" t="s">
        <v>406</v>
      </c>
      <c r="G153" s="51" t="s">
        <v>407</v>
      </c>
      <c r="H153" s="51" t="s">
        <v>152</v>
      </c>
      <c r="I153" s="53"/>
      <c r="J153" s="53" t="s">
        <v>408</v>
      </c>
      <c r="K153" s="53" t="s">
        <v>409</v>
      </c>
      <c r="L153" s="53" t="s">
        <v>410</v>
      </c>
      <c r="M153" s="57" t="s">
        <v>510</v>
      </c>
      <c r="N153" s="210" t="s">
        <v>411</v>
      </c>
    </row>
    <row r="154" spans="1:14" ht="33" customHeight="1" thickBot="1" x14ac:dyDescent="0.25">
      <c r="A154" s="53" t="s">
        <v>412</v>
      </c>
      <c r="B154" s="46" t="s">
        <v>26</v>
      </c>
      <c r="C154" s="53" t="s">
        <v>207</v>
      </c>
      <c r="D154" s="51" t="s">
        <v>265</v>
      </c>
      <c r="E154" s="51" t="s">
        <v>266</v>
      </c>
      <c r="F154" s="51" t="s">
        <v>267</v>
      </c>
      <c r="G154" s="51" t="s">
        <v>268</v>
      </c>
      <c r="H154" s="56" t="s">
        <v>413</v>
      </c>
      <c r="I154" s="62"/>
      <c r="J154" s="53" t="s">
        <v>414</v>
      </c>
      <c r="K154" s="53" t="s">
        <v>271</v>
      </c>
      <c r="L154" s="53" t="s">
        <v>272</v>
      </c>
      <c r="M154" s="57" t="s">
        <v>273</v>
      </c>
      <c r="N154" s="210" t="s">
        <v>415</v>
      </c>
    </row>
    <row r="155" spans="1:14" ht="33" customHeight="1" thickBot="1" x14ac:dyDescent="0.25">
      <c r="A155" s="53" t="s">
        <v>416</v>
      </c>
      <c r="B155" s="141" t="s">
        <v>417</v>
      </c>
      <c r="C155" s="49" t="s">
        <v>418</v>
      </c>
      <c r="D155" s="211" t="s">
        <v>419</v>
      </c>
      <c r="E155" s="51" t="s">
        <v>420</v>
      </c>
      <c r="F155" s="51" t="s">
        <v>421</v>
      </c>
      <c r="G155" s="51" t="s">
        <v>422</v>
      </c>
      <c r="H155" s="49"/>
      <c r="I155" s="55" t="s">
        <v>342</v>
      </c>
      <c r="J155" s="212" t="s">
        <v>423</v>
      </c>
      <c r="K155" s="51" t="s">
        <v>424</v>
      </c>
      <c r="L155" s="53"/>
      <c r="M155" s="57" t="s">
        <v>425</v>
      </c>
      <c r="N155" s="211" t="s">
        <v>317</v>
      </c>
    </row>
    <row r="156" spans="1:14" ht="33" customHeight="1" thickBot="1" x14ac:dyDescent="0.25">
      <c r="A156" s="53" t="s">
        <v>386</v>
      </c>
      <c r="B156" s="141" t="s">
        <v>509</v>
      </c>
      <c r="C156" s="51" t="s">
        <v>113</v>
      </c>
      <c r="D156" s="51" t="s">
        <v>79</v>
      </c>
      <c r="E156" s="97" t="s">
        <v>79</v>
      </c>
      <c r="F156" s="51" t="s">
        <v>80</v>
      </c>
      <c r="G156" s="51" t="s">
        <v>81</v>
      </c>
      <c r="H156" s="51" t="s">
        <v>428</v>
      </c>
      <c r="I156" s="53" t="s">
        <v>269</v>
      </c>
      <c r="J156" s="53" t="s">
        <v>371</v>
      </c>
      <c r="K156" s="53" t="s">
        <v>429</v>
      </c>
      <c r="L156" s="212" t="s">
        <v>430</v>
      </c>
      <c r="M156" s="57" t="s">
        <v>431</v>
      </c>
      <c r="N156" s="211" t="s">
        <v>132</v>
      </c>
    </row>
    <row r="157" spans="1:14" ht="33" customHeight="1" thickBot="1" x14ac:dyDescent="0.25">
      <c r="A157" s="62" t="s">
        <v>427</v>
      </c>
      <c r="B157" s="60" t="s">
        <v>53</v>
      </c>
      <c r="C157" s="97" t="s">
        <v>432</v>
      </c>
      <c r="D157" s="59" t="s">
        <v>86</v>
      </c>
      <c r="E157" s="97" t="s">
        <v>87</v>
      </c>
      <c r="F157" s="97" t="s">
        <v>88</v>
      </c>
      <c r="G157" s="59" t="s">
        <v>257</v>
      </c>
      <c r="H157" s="56" t="s">
        <v>258</v>
      </c>
      <c r="I157" s="62"/>
      <c r="J157" s="62"/>
      <c r="K157" s="62" t="s">
        <v>259</v>
      </c>
      <c r="L157" s="62" t="s">
        <v>433</v>
      </c>
      <c r="M157" s="63" t="s">
        <v>434</v>
      </c>
      <c r="N157" s="56" t="s">
        <v>435</v>
      </c>
    </row>
    <row r="158" spans="1:14" ht="33" customHeight="1" thickBot="1" x14ac:dyDescent="0.25">
      <c r="A158" s="47"/>
      <c r="B158" s="206" t="s">
        <v>19</v>
      </c>
      <c r="C158" s="67"/>
      <c r="D158" s="213">
        <f>D157+D156+D155+D154+D153</f>
        <v>20.529999999999998</v>
      </c>
      <c r="E158" s="214">
        <f>E157+E156+E155+E154+E153</f>
        <v>33.97</v>
      </c>
      <c r="F158" s="213">
        <f>F157+F156+F155+F154+F153</f>
        <v>110.63</v>
      </c>
      <c r="G158" s="214">
        <f>G157+G156+G155+G154+G153</f>
        <v>798.45999999999992</v>
      </c>
      <c r="H158" s="194"/>
      <c r="I158" s="47"/>
      <c r="J158" s="47"/>
      <c r="K158" s="47"/>
      <c r="L158" s="47"/>
      <c r="M158" s="67"/>
      <c r="N158" s="168"/>
    </row>
    <row r="159" spans="1:14" ht="33" customHeight="1" thickBot="1" x14ac:dyDescent="0.25">
      <c r="A159" s="326" t="s">
        <v>32</v>
      </c>
      <c r="B159" s="327"/>
      <c r="C159" s="328"/>
      <c r="D159" s="329">
        <f>G158+G146+G132+G118+G105+G93+G78+G64+G51+G37+G25+G11</f>
        <v>9179.18</v>
      </c>
      <c r="E159" s="330"/>
      <c r="F159" s="330"/>
      <c r="G159" s="330"/>
      <c r="H159" s="330"/>
      <c r="I159" s="330"/>
      <c r="J159" s="330"/>
      <c r="K159" s="330"/>
      <c r="L159" s="330"/>
      <c r="M159" s="330"/>
      <c r="N159" s="331"/>
    </row>
    <row r="160" spans="1:14" ht="33" customHeight="1" thickBot="1" x14ac:dyDescent="0.25">
      <c r="A160" s="332" t="s">
        <v>18</v>
      </c>
      <c r="B160" s="333"/>
      <c r="C160" s="334"/>
      <c r="D160" s="335">
        <f>D159/12</f>
        <v>764.93166666666673</v>
      </c>
      <c r="E160" s="336"/>
      <c r="F160" s="336"/>
      <c r="G160" s="336"/>
      <c r="H160" s="336"/>
      <c r="I160" s="336"/>
      <c r="J160" s="336"/>
      <c r="K160" s="336"/>
      <c r="L160" s="336"/>
      <c r="M160" s="336"/>
      <c r="N160" s="337"/>
    </row>
    <row r="164" spans="1:1" ht="9.75" customHeight="1" x14ac:dyDescent="0.2"/>
    <row r="165" spans="1:1" hidden="1" x14ac:dyDescent="0.2"/>
    <row r="166" spans="1:1" hidden="1" x14ac:dyDescent="0.2"/>
    <row r="167" spans="1:1" hidden="1" x14ac:dyDescent="0.2"/>
    <row r="168" spans="1:1" hidden="1" x14ac:dyDescent="0.2"/>
    <row r="169" spans="1:1" hidden="1" x14ac:dyDescent="0.2"/>
    <row r="170" spans="1:1" hidden="1" x14ac:dyDescent="0.2"/>
    <row r="171" spans="1:1" hidden="1" x14ac:dyDescent="0.2"/>
    <row r="172" spans="1:1" hidden="1" x14ac:dyDescent="0.2"/>
    <row r="173" spans="1:1" x14ac:dyDescent="0.2">
      <c r="A173" s="1"/>
    </row>
    <row r="175" spans="1:1" x14ac:dyDescent="0.2">
      <c r="A175" s="1"/>
    </row>
    <row r="177" spans="1:1" x14ac:dyDescent="0.2">
      <c r="A177" s="1"/>
    </row>
    <row r="179" spans="1:1" x14ac:dyDescent="0.2">
      <c r="A179" s="1"/>
    </row>
    <row r="181" spans="1:1" x14ac:dyDescent="0.2">
      <c r="A181" s="1"/>
    </row>
    <row r="182" spans="1:1" x14ac:dyDescent="0.2">
      <c r="A182" s="1"/>
    </row>
    <row r="184" spans="1:1" x14ac:dyDescent="0.2">
      <c r="A184" s="1"/>
    </row>
    <row r="186" spans="1:1" x14ac:dyDescent="0.2">
      <c r="A186" s="1"/>
    </row>
    <row r="188" spans="1:1" x14ac:dyDescent="0.2">
      <c r="A188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5" spans="1:1" x14ac:dyDescent="0.2">
      <c r="A195" s="1"/>
    </row>
  </sheetData>
  <mergeCells count="124">
    <mergeCell ref="K148:N148"/>
    <mergeCell ref="K80:N80"/>
    <mergeCell ref="K95:N95"/>
    <mergeCell ref="K27:N27"/>
    <mergeCell ref="B4:B5"/>
    <mergeCell ref="C4:C5"/>
    <mergeCell ref="K39:N39"/>
    <mergeCell ref="K53:N53"/>
    <mergeCell ref="K66:N66"/>
    <mergeCell ref="A136:N136"/>
    <mergeCell ref="A137:A138"/>
    <mergeCell ref="B137:B138"/>
    <mergeCell ref="C137:C138"/>
    <mergeCell ref="D137:F137"/>
    <mergeCell ref="G137:G138"/>
    <mergeCell ref="H137:J137"/>
    <mergeCell ref="K137:N137"/>
    <mergeCell ref="A135:N135"/>
    <mergeCell ref="A121:N121"/>
    <mergeCell ref="A122:N122"/>
    <mergeCell ref="A123:A124"/>
    <mergeCell ref="B123:B124"/>
    <mergeCell ref="C123:C124"/>
    <mergeCell ref="D123:F123"/>
    <mergeCell ref="K1:N1"/>
    <mergeCell ref="A81:N81"/>
    <mergeCell ref="A82:N82"/>
    <mergeCell ref="A83:A84"/>
    <mergeCell ref="B83:B84"/>
    <mergeCell ref="C83:C84"/>
    <mergeCell ref="D83:F83"/>
    <mergeCell ref="G83:G84"/>
    <mergeCell ref="H83:J83"/>
    <mergeCell ref="K83:N83"/>
    <mergeCell ref="A67:N67"/>
    <mergeCell ref="A68:N68"/>
    <mergeCell ref="A69:A70"/>
    <mergeCell ref="B69:B70"/>
    <mergeCell ref="C69:C70"/>
    <mergeCell ref="D69:F69"/>
    <mergeCell ref="G69:G70"/>
    <mergeCell ref="H69:J69"/>
    <mergeCell ref="K69:N69"/>
    <mergeCell ref="A54:N54"/>
    <mergeCell ref="A55:N55"/>
    <mergeCell ref="A56:A57"/>
    <mergeCell ref="B56:B57"/>
    <mergeCell ref="C56:C57"/>
    <mergeCell ref="A159:C159"/>
    <mergeCell ref="D159:N159"/>
    <mergeCell ref="A160:C160"/>
    <mergeCell ref="D160:N160"/>
    <mergeCell ref="A149:N149"/>
    <mergeCell ref="A150:N150"/>
    <mergeCell ref="A151:A152"/>
    <mergeCell ref="B151:B152"/>
    <mergeCell ref="C151:C152"/>
    <mergeCell ref="D151:F151"/>
    <mergeCell ref="G151:G152"/>
    <mergeCell ref="H151:J151"/>
    <mergeCell ref="K151:N151"/>
    <mergeCell ref="G123:G124"/>
    <mergeCell ref="H123:J123"/>
    <mergeCell ref="K123:N123"/>
    <mergeCell ref="A108:N108"/>
    <mergeCell ref="A109:N109"/>
    <mergeCell ref="A110:A111"/>
    <mergeCell ref="B110:B111"/>
    <mergeCell ref="C110:C111"/>
    <mergeCell ref="D110:F110"/>
    <mergeCell ref="G110:G111"/>
    <mergeCell ref="H110:J110"/>
    <mergeCell ref="K110:N110"/>
    <mergeCell ref="A96:N96"/>
    <mergeCell ref="A97:N97"/>
    <mergeCell ref="A98:A99"/>
    <mergeCell ref="B98:B99"/>
    <mergeCell ref="C98:C99"/>
    <mergeCell ref="D98:F98"/>
    <mergeCell ref="G98:G99"/>
    <mergeCell ref="H98:J98"/>
    <mergeCell ref="K98:N98"/>
    <mergeCell ref="D56:F56"/>
    <mergeCell ref="G56:G57"/>
    <mergeCell ref="H56:J56"/>
    <mergeCell ref="K56:N56"/>
    <mergeCell ref="C30:C31"/>
    <mergeCell ref="D30:F30"/>
    <mergeCell ref="G30:G31"/>
    <mergeCell ref="H30:J30"/>
    <mergeCell ref="K30:N30"/>
    <mergeCell ref="A40:N40"/>
    <mergeCell ref="A41:N41"/>
    <mergeCell ref="A42:A43"/>
    <mergeCell ref="B42:B43"/>
    <mergeCell ref="C42:C43"/>
    <mergeCell ref="D42:F42"/>
    <mergeCell ref="G42:G43"/>
    <mergeCell ref="H42:J42"/>
    <mergeCell ref="K42:N42"/>
    <mergeCell ref="K107:N107"/>
    <mergeCell ref="K120:N120"/>
    <mergeCell ref="K134:N134"/>
    <mergeCell ref="A2:N2"/>
    <mergeCell ref="A3:N3"/>
    <mergeCell ref="A4:A5"/>
    <mergeCell ref="D4:F4"/>
    <mergeCell ref="H4:J4"/>
    <mergeCell ref="K4:N4"/>
    <mergeCell ref="A14:N14"/>
    <mergeCell ref="A15:N15"/>
    <mergeCell ref="A16:A17"/>
    <mergeCell ref="B16:B17"/>
    <mergeCell ref="C16:C17"/>
    <mergeCell ref="D16:F16"/>
    <mergeCell ref="G16:G17"/>
    <mergeCell ref="H16:J16"/>
    <mergeCell ref="K16:N16"/>
    <mergeCell ref="K13:N13"/>
    <mergeCell ref="G4:G5"/>
    <mergeCell ref="A28:N28"/>
    <mergeCell ref="A29:N29"/>
    <mergeCell ref="A30:A31"/>
    <mergeCell ref="B30:B31"/>
  </mergeCells>
  <pageMargins left="0.23622047244094491" right="0.23622047244094491" top="0.74803149606299213" bottom="0.74803149606299213" header="0.31496062992125984" footer="0.31496062992125984"/>
  <pageSetup paperSize="9" scale="99" orientation="landscape" r:id="rId1"/>
  <rowBreaks count="12" manualBreakCount="12">
    <brk id="13" max="16383" man="1"/>
    <brk id="27" max="16383" man="1"/>
    <brk id="39" max="16383" man="1"/>
    <brk id="53" max="16383" man="1"/>
    <brk id="66" max="16383" man="1"/>
    <brk id="80" max="16383" man="1"/>
    <brk id="95" max="16383" man="1"/>
    <brk id="107" max="16383" man="1"/>
    <brk id="120" max="16383" man="1"/>
    <brk id="134" max="16383" man="1"/>
    <brk id="148" max="16383" man="1"/>
    <brk id="1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Директор</cp:lastModifiedBy>
  <cp:lastPrinted>2022-01-10T08:34:54Z</cp:lastPrinted>
  <dcterms:created xsi:type="dcterms:W3CDTF">2020-08-24T05:37:28Z</dcterms:created>
  <dcterms:modified xsi:type="dcterms:W3CDTF">2022-01-10T08:35:18Z</dcterms:modified>
</cp:coreProperties>
</file>